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2745" windowWidth="15480" windowHeight="8955" tabRatio="869" activeTab="0"/>
  </bookViews>
  <sheets>
    <sheet name="Introducción" sheetId="1" r:id="rId1"/>
    <sheet name="Resumen" sheetId="2" r:id="rId2"/>
    <sheet name="Definiciones y conceptos" sheetId="3" r:id="rId3"/>
    <sheet name="Concursos presentados TSJ" sheetId="4" r:id="rId4"/>
    <sheet name="Concursos declarados TSJ" sheetId="5" r:id="rId5"/>
    <sheet name="Con. declarados concluidos TSJ" sheetId="6" r:id="rId6"/>
    <sheet name="Concursos Convenio TSJ" sheetId="7" r:id="rId7"/>
    <sheet name="Concursos Liquidación TSJ" sheetId="8" r:id="rId8"/>
    <sheet name="E.R.E's TSJ" sheetId="9" r:id="rId9"/>
    <sheet name="Concursos presentados Provincia" sheetId="10" r:id="rId10"/>
    <sheet name="Concursos declarados Provincia" sheetId="11" r:id="rId11"/>
    <sheet name="Con.declarados concluidos prov" sheetId="12" r:id="rId12"/>
    <sheet name="Concursos Convenio Provincia" sheetId="13" r:id="rId13"/>
    <sheet name="Concursos Liquidación provincia" sheetId="14" r:id="rId14"/>
    <sheet name="E.R.E's provincia" sheetId="15" r:id="rId15"/>
  </sheets>
  <definedNames>
    <definedName name="_xlnm.Print_Area" localSheetId="9">'Concursos presentados Provincia'!$A$1:$M$111</definedName>
    <definedName name="_xlnm.Print_Area" localSheetId="3">'Concursos presentados TSJ'!$A$1:$M$46</definedName>
    <definedName name="_xlnm.Print_Area" localSheetId="0">'Introducción'!$A$1:$K$29</definedName>
    <definedName name="_xlnm.Print_Area" localSheetId="1">'Resumen'!$A$1:$L$30</definedName>
  </definedNames>
  <calcPr fullCalcOnLoad="1" iterate="1" iterateCount="100" iterateDelta="0.001"/>
</workbook>
</file>

<file path=xl/sharedStrings.xml><?xml version="1.0" encoding="utf-8"?>
<sst xmlns="http://schemas.openxmlformats.org/spreadsheetml/2006/main" count="864" uniqueCount="160">
  <si>
    <t>07-T1</t>
  </si>
  <si>
    <t>07-T2</t>
  </si>
  <si>
    <t>07-T3</t>
  </si>
  <si>
    <t>07-T4</t>
  </si>
  <si>
    <t>08-T1</t>
  </si>
  <si>
    <t>08-T2</t>
  </si>
  <si>
    <t>08-T3</t>
  </si>
  <si>
    <t>Evolución Concursos</t>
  </si>
  <si>
    <t>ASTURIAS</t>
  </si>
  <si>
    <t>CANARIAS</t>
  </si>
  <si>
    <t>CANTABRIA</t>
  </si>
  <si>
    <t>GALICIA</t>
  </si>
  <si>
    <t>LA RIOJA</t>
  </si>
  <si>
    <t>MADRID</t>
  </si>
  <si>
    <t>MURCIA</t>
  </si>
  <si>
    <t>NAVARRA</t>
  </si>
  <si>
    <t>VALENCIA</t>
  </si>
  <si>
    <t>Evolución  08-T1</t>
  </si>
  <si>
    <t>Evolución  08-T2</t>
  </si>
  <si>
    <t>Evolución  08-T3</t>
  </si>
  <si>
    <t>Concursos presentados por TSJ</t>
  </si>
  <si>
    <t>A CORUNA</t>
  </si>
  <si>
    <t>ALBACETE</t>
  </si>
  <si>
    <t>ALICANTE</t>
  </si>
  <si>
    <t>ALMERIA</t>
  </si>
  <si>
    <t>AVILA</t>
  </si>
  <si>
    <t>BADAJOZ</t>
  </si>
  <si>
    <t>BARCELONA</t>
  </si>
  <si>
    <t>BURGOS</t>
  </si>
  <si>
    <t>CACERES</t>
  </si>
  <si>
    <t>CADIZ</t>
  </si>
  <si>
    <t>CASTELLON</t>
  </si>
  <si>
    <t>CORDOBA</t>
  </si>
  <si>
    <t>CUENCA</t>
  </si>
  <si>
    <t>GIRONA</t>
  </si>
  <si>
    <t>GRANADA</t>
  </si>
  <si>
    <t>HUELVA</t>
  </si>
  <si>
    <t>HUESCA</t>
  </si>
  <si>
    <t>I.BALEARS</t>
  </si>
  <si>
    <t>JAEN</t>
  </si>
  <si>
    <t>LAS PALMAS</t>
  </si>
  <si>
    <t>LEON</t>
  </si>
  <si>
    <t>LLEIDA</t>
  </si>
  <si>
    <t>LUGO</t>
  </si>
  <si>
    <t>MALAGA</t>
  </si>
  <si>
    <t>OURENSE</t>
  </si>
  <si>
    <t>PALENCIA</t>
  </si>
  <si>
    <t>PONTEVEDRA</t>
  </si>
  <si>
    <t>SALAMANCA</t>
  </si>
  <si>
    <t>SEGOVIA</t>
  </si>
  <si>
    <t>SEVILLA</t>
  </si>
  <si>
    <t>SORIA</t>
  </si>
  <si>
    <t>TARRAGONA</t>
  </si>
  <si>
    <t>TERUEL</t>
  </si>
  <si>
    <t>TOLEDO</t>
  </si>
  <si>
    <t>VALLADOLID</t>
  </si>
  <si>
    <t>ZAMORA</t>
  </si>
  <si>
    <t>ZARAGOZA</t>
  </si>
  <si>
    <t>Concursos presentados por provincias</t>
  </si>
  <si>
    <t>Juzgados de lo Mercantil</t>
  </si>
  <si>
    <t>La evoluciones estan calculadas respecto al mismo trimestre del año anterior</t>
  </si>
  <si>
    <t>Se contabilizan los asuntos ingresados (sin incluirse los reabiertos)</t>
  </si>
  <si>
    <t>Resumen</t>
  </si>
  <si>
    <t>GUADALAJARA</t>
  </si>
  <si>
    <t>EXTREMADURA</t>
  </si>
  <si>
    <t>CIUDAD REAL</t>
  </si>
  <si>
    <t>TOTAL</t>
  </si>
  <si>
    <t>Concursos</t>
  </si>
  <si>
    <t>CATALUÑA</t>
  </si>
  <si>
    <t>08-T4</t>
  </si>
  <si>
    <t>Evolución  08-T4</t>
  </si>
  <si>
    <t>Total 2008</t>
  </si>
  <si>
    <t>Total 2007</t>
  </si>
  <si>
    <t>Evolución 2007 - 2008</t>
  </si>
  <si>
    <t>09-T1</t>
  </si>
  <si>
    <t>Evolución  09-T1</t>
  </si>
  <si>
    <t>09-T2</t>
  </si>
  <si>
    <t>Evolución  09-T2</t>
  </si>
  <si>
    <t xml:space="preserve"> </t>
  </si>
  <si>
    <t>09-T3</t>
  </si>
  <si>
    <t>Evolución  09-T3</t>
  </si>
  <si>
    <t>09-T4</t>
  </si>
  <si>
    <t>Evolución  09-T4</t>
  </si>
  <si>
    <t>Total 2009</t>
  </si>
  <si>
    <t>Evolución 2008 - 2009</t>
  </si>
  <si>
    <t>10-T1</t>
  </si>
  <si>
    <t>Evolución  10-T1</t>
  </si>
  <si>
    <t>A CORUÑA</t>
  </si>
  <si>
    <t>10-T2</t>
  </si>
  <si>
    <t>Evolución 10-T2</t>
  </si>
  <si>
    <t>ILLES BALEARS</t>
  </si>
  <si>
    <t>COMUNITAT VALENCIANA</t>
  </si>
  <si>
    <t>CASTILLA - LA MANCHA</t>
  </si>
  <si>
    <t>PAÍS VASCO</t>
  </si>
  <si>
    <t>ANDALUCÍA</t>
  </si>
  <si>
    <t>ARAGÓN</t>
  </si>
  <si>
    <t>CASTILLA Y LEÓN</t>
  </si>
  <si>
    <t>SANTA CRUZ DE TENERIFE</t>
  </si>
  <si>
    <t>10-T3</t>
  </si>
  <si>
    <t>Evolución 10-T3</t>
  </si>
  <si>
    <t>10-T4</t>
  </si>
  <si>
    <t>Total 2010</t>
  </si>
  <si>
    <t>Evolución 10-T4</t>
  </si>
  <si>
    <t>Evolución 2009 - 2010</t>
  </si>
  <si>
    <t>11-T1</t>
  </si>
  <si>
    <t>Evolución 11-T1</t>
  </si>
  <si>
    <t>11-T2</t>
  </si>
  <si>
    <t>Evolución 11-T2</t>
  </si>
  <si>
    <t>ARABA/ALAVA</t>
  </si>
  <si>
    <t>GIPUZKOA</t>
  </si>
  <si>
    <t>BIZKAIA</t>
  </si>
  <si>
    <t>11-T3</t>
  </si>
  <si>
    <t>Evolución 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</si>
  <si>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</si>
  <si>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</si>
  <si>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</si>
  <si>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Total 2011</t>
  </si>
  <si>
    <t>Evolución 2010 - 2011</t>
  </si>
  <si>
    <t>Evolución 11-T4</t>
  </si>
  <si>
    <t>12-T1</t>
  </si>
  <si>
    <t>Evolución 12-T1</t>
  </si>
  <si>
    <t>Concursos declarados por TSJ</t>
  </si>
  <si>
    <t>Concursos. Fase de convenio por TSJ</t>
  </si>
  <si>
    <t>Concursos. Liquidación por TSJ</t>
  </si>
  <si>
    <t>Concursos declarados por provincias</t>
  </si>
  <si>
    <t>Concursos. Fase de convenio por provincias</t>
  </si>
  <si>
    <t>Concursos. Liquidación por provincias</t>
  </si>
  <si>
    <t>Incidentes Laborales y ERE's</t>
  </si>
  <si>
    <t>Incidentes ordinarios</t>
  </si>
  <si>
    <t>Evolución Incidentes ordinarios</t>
  </si>
  <si>
    <t>Materia no concursal</t>
  </si>
  <si>
    <t>Datos  sobre el efecto de la crisis en los juzgados de lo Mercantil</t>
  </si>
  <si>
    <t>Concursos declarados concluidos art. 176 bis 4 LC por TSJ</t>
  </si>
  <si>
    <t>Fase de convenio aperturados por TSJ</t>
  </si>
  <si>
    <t>Fase de convenio aperturados por provincia</t>
  </si>
  <si>
    <t>Liquidación de concursos iniciados por provincia</t>
  </si>
  <si>
    <t>Liquidación de concursos iniciados por TSJ</t>
  </si>
  <si>
    <t>Concursos Presentados</t>
  </si>
  <si>
    <t>Número total de solicitudes de concurso presentadas ante los Juzgados de lo Mercantil por el deudor, sea persona natural o jurídica, y por cualquiera de sus acreedores.</t>
  </si>
  <si>
    <t xml:space="preserve">Concursos Declarados
</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</si>
  <si>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</si>
  <si>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</si>
  <si>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</si>
  <si>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</si>
  <si>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</si>
  <si>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 xml:space="preserve">
E.R.E.</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</si>
  <si>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</si>
  <si>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Evolucion respecto al mismo trimestre del año anterior de
Liquidación de Concursos</t>
  </si>
  <si>
    <t>Evolucion respecto al mismo trimestre del año anterior de Concursos presentados</t>
  </si>
  <si>
    <t xml:space="preserve">Evolucion respecto al mismo trimestre del año anterior de 
Concursos presentados </t>
  </si>
  <si>
    <t>Concursos declarados concluidos art. 176 bis por TSJ</t>
  </si>
  <si>
    <t>Concursos declarados concluidos art. 176 bis  por provincias</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</si>
  <si>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</si>
  <si>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</si>
  <si>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Segundo trimestre de 2012</t>
  </si>
  <si>
    <t>12-T2</t>
  </si>
  <si>
    <t>Evolución 12-T2</t>
  </si>
  <si>
    <t>Expedientes del art. 64 LC (E.R.E's) presentados</t>
  </si>
  <si>
    <t>Concursos declarados concluidos art. 176 bis 4 LC por provincia</t>
  </si>
  <si>
    <t>Concursos declarados por provincia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</si>
</sst>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8">
    <font>
      <sz val="10"/>
      <name val="Arial"/>
      <family val="0"/>
    </font>
    <font>
      <b/>
      <sz val="11"/>
      <name val="Arial"/>
      <family val="2"/>
    </font>
    <font>
      <b/>
      <sz val="10"/>
      <name val="Arial"/>
      <family val="2"/>
    </font>
    <font>
      <b/>
      <sz val="14"/>
      <name val="Arial"/>
      <family val="2"/>
    </font>
    <font>
      <u val="single"/>
      <sz val="12"/>
      <color indexed="39"/>
      <name val="Arial"/>
      <family val="0"/>
    </font>
    <font>
      <b/>
      <u val="single"/>
      <sz val="12"/>
      <color indexed="12"/>
      <name val="Arial"/>
      <family val="0"/>
    </font>
    <font>
      <sz val="8"/>
      <name val="MS Sans Serif"/>
      <family val="0"/>
    </font>
    <font>
      <sz val="10"/>
      <color indexed="60"/>
      <name val="Arial"/>
      <family val="2"/>
    </font>
    <font>
      <b/>
      <sz val="10"/>
      <color indexed="52"/>
      <name val="Arial"/>
      <family val="2"/>
    </font>
    <font>
      <sz val="10"/>
      <color indexed="52"/>
      <name val="Arial"/>
      <family val="2"/>
    </font>
    <font>
      <i/>
      <sz val="10"/>
      <name val="Arial"/>
      <family val="2"/>
    </font>
    <font>
      <b/>
      <i/>
      <sz val="10"/>
      <name val="Arial"/>
      <family val="2"/>
    </font>
    <font>
      <b/>
      <sz val="10"/>
      <color indexed="18"/>
      <name val="Arial"/>
      <family val="0"/>
    </font>
    <font>
      <sz val="12"/>
      <name val="Arial"/>
      <family val="0"/>
    </font>
    <font>
      <b/>
      <sz val="12"/>
      <color indexed="18"/>
      <name val="Arial"/>
      <family val="2"/>
    </font>
    <font>
      <sz val="12"/>
      <color indexed="18"/>
      <name val="Arial"/>
      <family val="2"/>
    </font>
    <font>
      <sz val="10"/>
      <color indexed="18"/>
      <name val="Arial"/>
      <family val="2"/>
    </font>
    <font>
      <sz val="8"/>
      <name val="Arial"/>
      <family val="0"/>
    </font>
    <font>
      <b/>
      <sz val="12"/>
      <color indexed="10"/>
      <name val="Arial"/>
      <family val="2"/>
    </font>
    <font>
      <b/>
      <sz val="12"/>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8">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thin">
        <color indexed="18"/>
      </left>
      <right style="thin">
        <color indexed="18"/>
      </right>
      <top style="medium">
        <color indexed="18"/>
      </top>
      <bottom style="thin">
        <color indexed="18"/>
      </bottom>
    </border>
    <border>
      <left style="medium">
        <color indexed="18"/>
      </left>
      <right style="thin"/>
      <top style="medium">
        <color indexed="18"/>
      </top>
      <bottom style="thin">
        <color indexed="18"/>
      </bottom>
    </border>
    <border>
      <left style="thin"/>
      <right style="thin"/>
      <top style="medium">
        <color indexed="18"/>
      </top>
      <bottom style="thin">
        <color indexed="18"/>
      </bottom>
    </border>
    <border>
      <left style="medium">
        <color indexed="18"/>
      </left>
      <right style="thin"/>
      <top style="thin">
        <color indexed="18"/>
      </top>
      <bottom style="thin">
        <color indexed="18"/>
      </bottom>
    </border>
    <border>
      <left style="thin"/>
      <right style="thin"/>
      <top style="thin">
        <color indexed="18"/>
      </top>
      <bottom style="thin">
        <color indexed="18"/>
      </bottom>
    </border>
    <border>
      <left style="medium">
        <color indexed="18"/>
      </left>
      <right style="thin"/>
      <top style="thin">
        <color indexed="18"/>
      </top>
      <bottom style="medium">
        <color indexed="18"/>
      </bottom>
    </border>
    <border>
      <left style="thin"/>
      <right style="thin"/>
      <top style="thin">
        <color indexed="18"/>
      </top>
      <bottom style="medium">
        <color indexed="18"/>
      </bottom>
    </border>
    <border>
      <left style="medium">
        <color indexed="39"/>
      </left>
      <right style="thin">
        <color indexed="39"/>
      </right>
      <top style="medium">
        <color indexed="18"/>
      </top>
      <bottom style="thin">
        <color indexed="39"/>
      </bottom>
    </border>
    <border>
      <left style="thin">
        <color indexed="39"/>
      </left>
      <right style="thin">
        <color indexed="39"/>
      </right>
      <top style="medium">
        <color indexed="18"/>
      </top>
      <bottom style="thin">
        <color indexed="39"/>
      </bottom>
    </border>
    <border>
      <left style="thin">
        <color indexed="39"/>
      </left>
      <right style="medium">
        <color indexed="39"/>
      </right>
      <top style="medium">
        <color indexed="18"/>
      </top>
      <bottom style="thin">
        <color indexed="39"/>
      </bottom>
    </border>
    <border>
      <left style="medium">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medium">
        <color indexed="39"/>
      </right>
      <top style="thin">
        <color indexed="39"/>
      </top>
      <bottom style="thin">
        <color indexed="39"/>
      </bottom>
    </border>
    <border>
      <left style="thin"/>
      <right>
        <color indexed="63"/>
      </right>
      <top style="medium">
        <color indexed="18"/>
      </top>
      <bottom style="thin">
        <color indexed="18"/>
      </bottom>
    </border>
    <border>
      <left style="thin"/>
      <right>
        <color indexed="63"/>
      </right>
      <top style="thin">
        <color indexed="18"/>
      </top>
      <bottom style="thin">
        <color indexed="18"/>
      </bottom>
    </border>
    <border>
      <left style="thin"/>
      <right>
        <color indexed="63"/>
      </right>
      <top style="thin">
        <color indexed="18"/>
      </top>
      <bottom style="medium">
        <color indexed="18"/>
      </bottom>
    </border>
    <border>
      <left style="thin">
        <color indexed="18"/>
      </left>
      <right>
        <color indexed="63"/>
      </right>
      <top style="thin">
        <color indexed="18"/>
      </top>
      <bottom style="thin">
        <color indexed="18"/>
      </bottom>
    </border>
    <border>
      <left style="thin">
        <color indexed="18"/>
      </left>
      <right>
        <color indexed="63"/>
      </right>
      <top style="medium">
        <color indexed="18"/>
      </top>
      <bottom style="thin">
        <color indexed="18"/>
      </bottom>
    </border>
    <border>
      <left style="thin">
        <color indexed="18"/>
      </left>
      <right>
        <color indexed="63"/>
      </right>
      <top style="thin">
        <color indexed="18"/>
      </top>
      <bottom style="medium">
        <color indexed="18"/>
      </bottom>
    </border>
    <border>
      <left style="thin">
        <color indexed="18"/>
      </left>
      <right style="thin">
        <color indexed="18"/>
      </right>
      <top style="thin">
        <color indexed="18"/>
      </top>
      <bottom style="medium">
        <color indexed="18"/>
      </bottom>
    </border>
    <border>
      <left style="medium">
        <color indexed="18"/>
      </left>
      <right style="medium">
        <color indexed="18"/>
      </right>
      <top style="medium">
        <color indexed="18"/>
      </top>
      <bottom style="thin">
        <color indexed="18"/>
      </bottom>
    </border>
    <border>
      <left style="medium">
        <color indexed="18"/>
      </left>
      <right style="medium">
        <color indexed="18"/>
      </right>
      <top style="thin">
        <color indexed="18"/>
      </top>
      <bottom style="thin">
        <color indexed="18"/>
      </bottom>
    </border>
    <border>
      <left style="medium">
        <color indexed="18"/>
      </left>
      <right style="medium">
        <color indexed="18"/>
      </right>
      <top style="thin">
        <color indexed="18"/>
      </top>
      <bottom style="medium">
        <color indexed="18"/>
      </bottom>
    </border>
    <border>
      <left>
        <color indexed="63"/>
      </left>
      <right style="thin">
        <color indexed="39"/>
      </right>
      <top style="thin">
        <color indexed="39"/>
      </top>
      <bottom style="thin">
        <color indexed="39"/>
      </bottom>
    </border>
    <border>
      <left style="medium">
        <color indexed="39"/>
      </left>
      <right style="thin">
        <color indexed="39"/>
      </right>
      <top>
        <color indexed="63"/>
      </top>
      <bottom style="thin">
        <color indexed="39"/>
      </bottom>
    </border>
    <border>
      <left style="medium">
        <color indexed="18"/>
      </left>
      <right style="thin"/>
      <top style="medium">
        <color indexed="18"/>
      </top>
      <bottom style="medium">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color indexed="63"/>
      </top>
      <bottom style="medium">
        <color indexed="18"/>
      </bottom>
    </border>
    <border>
      <left style="medium">
        <color indexed="18"/>
      </left>
      <right style="thin">
        <color indexed="18"/>
      </right>
      <top>
        <color indexed="63"/>
      </top>
      <bottom style="medium">
        <color indexed="18"/>
      </bottom>
    </border>
    <border>
      <left style="medium">
        <color indexed="18"/>
      </left>
      <right style="thin"/>
      <top>
        <color indexed="63"/>
      </top>
      <bottom style="medium">
        <color indexed="18"/>
      </bottom>
    </border>
    <border>
      <left style="thin"/>
      <right style="thin"/>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color indexed="63"/>
      </top>
      <bottom style="medium">
        <color indexed="18"/>
      </bottom>
    </border>
    <border>
      <left style="medium">
        <color indexed="18"/>
      </left>
      <right style="thin">
        <color indexed="18"/>
      </right>
      <top>
        <color indexed="63"/>
      </top>
      <bottom style="medium"/>
    </border>
    <border>
      <left style="thin">
        <color indexed="18"/>
      </left>
      <right style="thin">
        <color indexed="18"/>
      </right>
      <top>
        <color indexed="63"/>
      </top>
      <bottom style="medium"/>
    </border>
    <border>
      <left style="medium"/>
      <right style="medium"/>
      <top style="medium"/>
      <bottom style="medium"/>
    </border>
    <border>
      <left>
        <color indexed="63"/>
      </left>
      <right>
        <color indexed="63"/>
      </right>
      <top>
        <color indexed="63"/>
      </top>
      <bottom style="medium"/>
    </border>
    <border>
      <left style="medium">
        <color indexed="18"/>
      </left>
      <right style="thin">
        <color indexed="18"/>
      </right>
      <top style="medium">
        <color indexed="18"/>
      </top>
      <bottom style="medium">
        <color indexed="18"/>
      </botto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color indexed="18"/>
      </left>
      <right style="thin">
        <color indexed="18"/>
      </right>
      <top style="medium">
        <color indexed="18"/>
      </top>
      <bottom style="medium">
        <color indexed="18"/>
      </bottom>
    </border>
    <border>
      <left style="medium">
        <color indexed="18"/>
      </left>
      <right style="medium">
        <color indexed="18"/>
      </right>
      <top style="thin">
        <color indexed="18"/>
      </top>
      <bottom>
        <color indexed="63"/>
      </bottom>
    </border>
    <border>
      <left>
        <color indexed="63"/>
      </left>
      <right style="medium">
        <color indexed="18"/>
      </right>
      <top style="medium">
        <color indexed="18"/>
      </top>
      <bottom style="thin">
        <color indexed="18"/>
      </bottom>
    </border>
    <border>
      <left>
        <color indexed="63"/>
      </left>
      <right style="medium">
        <color indexed="18"/>
      </right>
      <top style="thin">
        <color indexed="18"/>
      </top>
      <bottom style="thin">
        <color indexed="18"/>
      </bottom>
    </border>
    <border>
      <left>
        <color indexed="63"/>
      </left>
      <right style="medium">
        <color indexed="18"/>
      </right>
      <top style="thin">
        <color indexed="18"/>
      </top>
      <bottom style="medium">
        <color indexed="18"/>
      </bottom>
    </border>
    <border>
      <left style="thin">
        <color indexed="18"/>
      </left>
      <right style="medium">
        <color indexed="18"/>
      </right>
      <top style="medium">
        <color indexed="18"/>
      </top>
      <bottom style="thin">
        <color indexed="18"/>
      </bottom>
    </border>
    <border>
      <left style="thin">
        <color indexed="18"/>
      </left>
      <right style="medium">
        <color indexed="18"/>
      </right>
      <top style="thin">
        <color indexed="18"/>
      </top>
      <bottom style="thin">
        <color indexed="18"/>
      </bottom>
    </border>
    <border>
      <left>
        <color indexed="63"/>
      </left>
      <right style="medium">
        <color indexed="18"/>
      </right>
      <top style="medium">
        <color indexed="18"/>
      </top>
      <bottom style="medium">
        <color indexed="1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8" fillId="17" borderId="1" applyNumberFormat="0" applyAlignment="0" applyProtection="0"/>
    <xf numFmtId="0" fontId="37" fillId="18" borderId="2" applyNumberFormat="0" applyAlignment="0" applyProtection="0"/>
    <xf numFmtId="0" fontId="9" fillId="0" borderId="3" applyNumberFormat="0" applyFill="0" applyAlignment="0" applyProtection="0"/>
    <xf numFmtId="0" fontId="38" fillId="0" borderId="0" applyNumberFormat="0" applyFill="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9" fillId="24"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0"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6" borderId="0" applyNumberFormat="0" applyBorder="0" applyAlignment="0" applyProtection="0"/>
    <xf numFmtId="0" fontId="6" fillId="0" borderId="0">
      <alignment/>
      <protection/>
    </xf>
    <xf numFmtId="0" fontId="0" fillId="27" borderId="4" applyNumberFormat="0" applyFont="0" applyAlignment="0" applyProtection="0"/>
    <xf numFmtId="9" fontId="0" fillId="0" borderId="0" applyFont="0" applyFill="0" applyBorder="0" applyAlignment="0" applyProtection="0"/>
    <xf numFmtId="0" fontId="41" fillId="17"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3"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xf>
    <xf numFmtId="164" fontId="0" fillId="0" borderId="0" xfId="0" applyNumberFormat="1" applyBorder="1" applyAlignment="1">
      <alignment/>
    </xf>
    <xf numFmtId="0" fontId="3" fillId="0" borderId="0" xfId="0" applyFont="1" applyBorder="1" applyAlignment="1">
      <alignment/>
    </xf>
    <xf numFmtId="0" fontId="0" fillId="0" borderId="10" xfId="0" applyFont="1" applyBorder="1" applyAlignment="1">
      <alignment horizontal="right" vertical="center" wrapText="1"/>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164" fontId="0" fillId="0" borderId="10" xfId="0" applyNumberFormat="1" applyBorder="1" applyAlignment="1">
      <alignment/>
    </xf>
    <xf numFmtId="164" fontId="0" fillId="0" borderId="16"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5" fillId="0" borderId="0" xfId="45" applyAlignment="1" applyProtection="1">
      <alignment/>
      <protection/>
    </xf>
    <xf numFmtId="164" fontId="0" fillId="0" borderId="17"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164" fontId="0" fillId="0" borderId="22" xfId="0" applyNumberFormat="1" applyBorder="1" applyAlignment="1">
      <alignment/>
    </xf>
    <xf numFmtId="0" fontId="2" fillId="0" borderId="23" xfId="0" applyFont="1" applyBorder="1" applyAlignment="1">
      <alignment/>
    </xf>
    <xf numFmtId="3" fontId="0" fillId="0" borderId="24" xfId="0" applyNumberFormat="1" applyBorder="1" applyAlignment="1">
      <alignment/>
    </xf>
    <xf numFmtId="164" fontId="0" fillId="0" borderId="24" xfId="0" applyNumberFormat="1" applyBorder="1" applyAlignment="1">
      <alignment/>
    </xf>
    <xf numFmtId="164" fontId="0" fillId="0" borderId="25" xfId="0" applyNumberFormat="1" applyBorder="1" applyAlignment="1">
      <alignment/>
    </xf>
    <xf numFmtId="0" fontId="2" fillId="0" borderId="26" xfId="0" applyFont="1" applyBorder="1" applyAlignment="1">
      <alignment/>
    </xf>
    <xf numFmtId="3" fontId="0" fillId="0" borderId="27" xfId="0" applyNumberFormat="1" applyBorder="1" applyAlignment="1">
      <alignment/>
    </xf>
    <xf numFmtId="164" fontId="0" fillId="0" borderId="27" xfId="0" applyNumberFormat="1" applyBorder="1" applyAlignment="1">
      <alignment/>
    </xf>
    <xf numFmtId="164" fontId="0" fillId="0" borderId="28" xfId="0" applyNumberFormat="1" applyBorder="1" applyAlignment="1">
      <alignment/>
    </xf>
    <xf numFmtId="3" fontId="0" fillId="0" borderId="0" xfId="0" applyNumberFormat="1" applyAlignment="1">
      <alignment/>
    </xf>
    <xf numFmtId="164" fontId="0" fillId="0" borderId="29" xfId="0" applyNumberFormat="1" applyBorder="1" applyAlignment="1">
      <alignment/>
    </xf>
    <xf numFmtId="164" fontId="0" fillId="0" borderId="30" xfId="0" applyNumberFormat="1" applyBorder="1" applyAlignment="1">
      <alignment/>
    </xf>
    <xf numFmtId="164" fontId="0" fillId="0" borderId="31" xfId="0" applyNumberFormat="1" applyBorder="1" applyAlignment="1">
      <alignment/>
    </xf>
    <xf numFmtId="3" fontId="0" fillId="0" borderId="32" xfId="0" applyNumberFormat="1" applyBorder="1" applyAlignment="1">
      <alignment/>
    </xf>
    <xf numFmtId="164" fontId="0" fillId="0" borderId="33" xfId="0" applyNumberFormat="1" applyBorder="1" applyAlignment="1">
      <alignment/>
    </xf>
    <xf numFmtId="164" fontId="0" fillId="0" borderId="32" xfId="0" applyNumberFormat="1" applyBorder="1" applyAlignment="1">
      <alignment/>
    </xf>
    <xf numFmtId="164" fontId="0" fillId="0" borderId="34" xfId="0" applyNumberFormat="1" applyBorder="1" applyAlignment="1">
      <alignment/>
    </xf>
    <xf numFmtId="164" fontId="0" fillId="0" borderId="35" xfId="0" applyNumberFormat="1" applyBorder="1" applyAlignment="1">
      <alignment/>
    </xf>
    <xf numFmtId="3" fontId="0" fillId="0" borderId="16" xfId="0" applyNumberFormat="1" applyBorder="1" applyAlignment="1">
      <alignmen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32" xfId="0" applyNumberFormat="1" applyBorder="1" applyAlignment="1">
      <alignment vertical="center"/>
    </xf>
    <xf numFmtId="0" fontId="0" fillId="0" borderId="0" xfId="0" applyFill="1" applyAlignment="1">
      <alignment/>
    </xf>
    <xf numFmtId="164" fontId="0" fillId="0" borderId="27" xfId="55" applyNumberFormat="1" applyFont="1" applyBorder="1" applyAlignment="1">
      <alignment/>
    </xf>
    <xf numFmtId="3" fontId="0" fillId="0" borderId="27" xfId="0" applyNumberFormat="1" applyFill="1" applyBorder="1" applyAlignment="1">
      <alignment/>
    </xf>
    <xf numFmtId="164" fontId="0" fillId="0" borderId="27" xfId="55" applyNumberFormat="1" applyFont="1" applyFill="1" applyBorder="1" applyAlignment="1">
      <alignment/>
    </xf>
    <xf numFmtId="164" fontId="0" fillId="0" borderId="39" xfId="55" applyNumberFormat="1" applyFont="1" applyBorder="1" applyAlignment="1">
      <alignment/>
    </xf>
    <xf numFmtId="164" fontId="0" fillId="0" borderId="27" xfId="0" applyNumberFormat="1" applyFill="1" applyBorder="1" applyAlignment="1">
      <alignment/>
    </xf>
    <xf numFmtId="3" fontId="0" fillId="0" borderId="38" xfId="0" applyNumberFormat="1" applyBorder="1" applyAlignment="1">
      <alignment/>
    </xf>
    <xf numFmtId="0" fontId="11" fillId="0" borderId="0" xfId="0" applyFont="1"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6" fillId="0" borderId="0" xfId="53" applyAlignment="1">
      <alignment horizontal="right" wrapText="1"/>
      <protection/>
    </xf>
    <xf numFmtId="0" fontId="2" fillId="0" borderId="40" xfId="0" applyFont="1" applyBorder="1" applyAlignment="1">
      <alignment/>
    </xf>
    <xf numFmtId="3" fontId="0" fillId="0" borderId="36" xfId="0" applyNumberFormat="1" applyBorder="1" applyAlignment="1">
      <alignment/>
    </xf>
    <xf numFmtId="3" fontId="0" fillId="0" borderId="37" xfId="0" applyNumberFormat="1" applyBorder="1" applyAlignment="1">
      <alignment/>
    </xf>
    <xf numFmtId="0" fontId="1" fillId="0" borderId="0" xfId="0" applyFont="1" applyFill="1" applyAlignment="1">
      <alignment horizontal="center"/>
    </xf>
    <xf numFmtId="0" fontId="13"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Alignment="1">
      <alignment/>
    </xf>
    <xf numFmtId="0" fontId="14" fillId="0" borderId="0" xfId="0" applyFont="1" applyFill="1" applyAlignment="1">
      <alignment horizontal="left"/>
    </xf>
    <xf numFmtId="0" fontId="12" fillId="8" borderId="41"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2" fillId="0" borderId="43" xfId="0" applyFont="1" applyBorder="1" applyAlignment="1">
      <alignment horizontal="left" vertical="center" wrapText="1"/>
    </xf>
    <xf numFmtId="3" fontId="2" fillId="0" borderId="44" xfId="0" applyNumberFormat="1" applyFont="1" applyBorder="1" applyAlignment="1">
      <alignment/>
    </xf>
    <xf numFmtId="3" fontId="0" fillId="0" borderId="35" xfId="0" applyNumberFormat="1" applyBorder="1" applyAlignment="1">
      <alignment/>
    </xf>
    <xf numFmtId="3" fontId="0" fillId="0" borderId="34" xfId="0" applyNumberFormat="1" applyBorder="1" applyAlignment="1">
      <alignment/>
    </xf>
    <xf numFmtId="164" fontId="2" fillId="0" borderId="45" xfId="0" applyNumberFormat="1" applyFont="1" applyBorder="1" applyAlignment="1">
      <alignment/>
    </xf>
    <xf numFmtId="164" fontId="2" fillId="0" borderId="46" xfId="0" applyNumberFormat="1" applyFont="1" applyBorder="1" applyAlignment="1">
      <alignment/>
    </xf>
    <xf numFmtId="164" fontId="2" fillId="0" borderId="47" xfId="0" applyNumberFormat="1" applyFont="1" applyBorder="1" applyAlignment="1">
      <alignment/>
    </xf>
    <xf numFmtId="164" fontId="2" fillId="0" borderId="48" xfId="0" applyNumberFormat="1" applyFont="1" applyBorder="1" applyAlignment="1">
      <alignment/>
    </xf>
    <xf numFmtId="3" fontId="2" fillId="0" borderId="43" xfId="0" applyNumberFormat="1" applyFont="1" applyBorder="1" applyAlignment="1">
      <alignment/>
    </xf>
    <xf numFmtId="3" fontId="2" fillId="0" borderId="42" xfId="0" applyNumberFormat="1" applyFont="1" applyBorder="1" applyAlignment="1">
      <alignment/>
    </xf>
    <xf numFmtId="164" fontId="2" fillId="0" borderId="49" xfId="0" applyNumberFormat="1" applyFont="1" applyBorder="1" applyAlignment="1">
      <alignment/>
    </xf>
    <xf numFmtId="164" fontId="2" fillId="0" borderId="50" xfId="0" applyNumberFormat="1" applyFont="1" applyBorder="1" applyAlignment="1">
      <alignment/>
    </xf>
    <xf numFmtId="164" fontId="0" fillId="0" borderId="14" xfId="0" applyNumberFormat="1" applyBorder="1" applyAlignment="1">
      <alignment/>
    </xf>
    <xf numFmtId="0" fontId="14" fillId="0" borderId="51" xfId="45" applyFont="1" applyBorder="1" applyAlignment="1" applyProtection="1">
      <alignment vertical="center" wrapText="1"/>
      <protection/>
    </xf>
    <xf numFmtId="0" fontId="0" fillId="0" borderId="52" xfId="0" applyBorder="1" applyAlignment="1">
      <alignment/>
    </xf>
    <xf numFmtId="0" fontId="14" fillId="0" borderId="52" xfId="0" applyFont="1" applyFill="1" applyBorder="1" applyAlignment="1">
      <alignment horizontal="center"/>
    </xf>
    <xf numFmtId="3" fontId="2" fillId="0" borderId="53" xfId="0" applyNumberFormat="1" applyFont="1" applyBorder="1" applyAlignment="1">
      <alignment/>
    </xf>
    <xf numFmtId="164" fontId="0" fillId="0" borderId="36" xfId="0" applyNumberFormat="1" applyBorder="1" applyAlignment="1">
      <alignment/>
    </xf>
    <xf numFmtId="164" fontId="0" fillId="0" borderId="37" xfId="0" applyNumberFormat="1" applyBorder="1" applyAlignment="1">
      <alignment/>
    </xf>
    <xf numFmtId="164" fontId="0" fillId="0" borderId="38" xfId="0" applyNumberFormat="1" applyBorder="1" applyAlignment="1">
      <alignment/>
    </xf>
    <xf numFmtId="164" fontId="2" fillId="0" borderId="42" xfId="0" applyNumberFormat="1" applyFont="1" applyBorder="1" applyAlignment="1">
      <alignment/>
    </xf>
    <xf numFmtId="164" fontId="2" fillId="0" borderId="43" xfId="0" applyNumberFormat="1" applyFont="1" applyBorder="1" applyAlignment="1">
      <alignment/>
    </xf>
    <xf numFmtId="3" fontId="0" fillId="0" borderId="37" xfId="0" applyNumberFormat="1"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5" fillId="0" borderId="0" xfId="45" applyAlignment="1" applyProtection="1">
      <alignment horizontal="left"/>
      <protection/>
    </xf>
    <xf numFmtId="164" fontId="2" fillId="0" borderId="58" xfId="0" applyNumberFormat="1" applyFont="1" applyBorder="1" applyAlignment="1">
      <alignment/>
    </xf>
    <xf numFmtId="0" fontId="0" fillId="0" borderId="0" xfId="0" applyFont="1" applyAlignment="1">
      <alignment/>
    </xf>
    <xf numFmtId="0" fontId="13" fillId="0" borderId="0" xfId="0" applyFont="1" applyAlignment="1">
      <alignment/>
    </xf>
    <xf numFmtId="0" fontId="0" fillId="0" borderId="36" xfId="0" applyFont="1" applyBorder="1" applyAlignment="1">
      <alignment horizontal="right" vertical="center" wrapText="1"/>
    </xf>
    <xf numFmtId="0" fontId="5" fillId="0" borderId="0" xfId="45" applyBorder="1" applyAlignment="1" applyProtection="1">
      <alignment/>
      <protection/>
    </xf>
    <xf numFmtId="0" fontId="2" fillId="0" borderId="59" xfId="0" applyFont="1" applyBorder="1" applyAlignment="1">
      <alignment horizontal="left" vertical="center" wrapText="1"/>
    </xf>
    <xf numFmtId="0" fontId="2" fillId="0" borderId="42" xfId="0" applyFont="1" applyBorder="1" applyAlignment="1">
      <alignment horizontal="left" vertical="center" wrapText="1"/>
    </xf>
    <xf numFmtId="0" fontId="2" fillId="0" borderId="42" xfId="0" applyFont="1" applyBorder="1" applyAlignment="1">
      <alignment horizontal="right" vertical="center" wrapText="1"/>
    </xf>
    <xf numFmtId="0" fontId="18" fillId="0" borderId="0" xfId="0" applyFont="1" applyAlignment="1">
      <alignment/>
    </xf>
    <xf numFmtId="0" fontId="19" fillId="0" borderId="0" xfId="0" applyFont="1" applyAlignment="1">
      <alignment/>
    </xf>
    <xf numFmtId="0" fontId="0" fillId="0" borderId="0" xfId="0" applyAlignment="1">
      <alignment vertical="center"/>
    </xf>
    <xf numFmtId="3" fontId="2" fillId="0" borderId="42" xfId="0" applyNumberFormat="1" applyFont="1" applyBorder="1" applyAlignment="1">
      <alignment vertical="center"/>
    </xf>
    <xf numFmtId="0" fontId="0" fillId="0" borderId="60" xfId="0" applyFont="1" applyBorder="1" applyAlignment="1">
      <alignment horizontal="right" vertical="center" wrapText="1"/>
    </xf>
    <xf numFmtId="3" fontId="0" fillId="0" borderId="61" xfId="0" applyNumberFormat="1" applyBorder="1" applyAlignment="1">
      <alignment/>
    </xf>
    <xf numFmtId="3" fontId="0" fillId="0" borderId="62" xfId="0" applyNumberFormat="1" applyBorder="1" applyAlignment="1">
      <alignment/>
    </xf>
    <xf numFmtId="3" fontId="0" fillId="0" borderId="61" xfId="0" applyNumberFormat="1" applyBorder="1" applyAlignment="1">
      <alignment vertical="center"/>
    </xf>
    <xf numFmtId="3" fontId="0" fillId="0" borderId="14" xfId="0" applyNumberFormat="1" applyBorder="1" applyAlignment="1">
      <alignment vertical="center"/>
    </xf>
    <xf numFmtId="0" fontId="0" fillId="0" borderId="63" xfId="0" applyFont="1" applyBorder="1" applyAlignment="1">
      <alignment horizontal="right" vertical="center" wrapText="1"/>
    </xf>
    <xf numFmtId="3" fontId="0" fillId="0" borderId="64" xfId="0" applyNumberFormat="1" applyBorder="1" applyAlignment="1">
      <alignment/>
    </xf>
    <xf numFmtId="3" fontId="0" fillId="0" borderId="64" xfId="0" applyNumberFormat="1" applyBorder="1" applyAlignment="1">
      <alignment vertical="center"/>
    </xf>
    <xf numFmtId="3" fontId="0" fillId="0" borderId="15" xfId="0" applyNumberFormat="1" applyBorder="1" applyAlignment="1">
      <alignment vertical="center"/>
    </xf>
    <xf numFmtId="0" fontId="2" fillId="0" borderId="65" xfId="0" applyFont="1" applyBorder="1" applyAlignment="1">
      <alignment horizontal="right" vertical="center" wrapText="1"/>
    </xf>
    <xf numFmtId="0" fontId="5" fillId="0" borderId="0" xfId="45" applyFont="1" applyAlignment="1" applyProtection="1">
      <alignment horizontal="left"/>
      <protection/>
    </xf>
    <xf numFmtId="0" fontId="5" fillId="0" borderId="0" xfId="45" applyAlignment="1" applyProtection="1">
      <alignment horizontal="left"/>
      <protection/>
    </xf>
    <xf numFmtId="0" fontId="14" fillId="0" borderId="0" xfId="0" applyFont="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oncursos presentados Provincia"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266700</xdr:colOff>
      <xdr:row>4</xdr:row>
      <xdr:rowOff>142875</xdr:rowOff>
    </xdr:to>
    <xdr:pic>
      <xdr:nvPicPr>
        <xdr:cNvPr id="1" name="Picture 1" descr="Escudo"/>
        <xdr:cNvPicPr preferRelativeResize="1">
          <a:picLocks noChangeAspect="1"/>
        </xdr:cNvPicPr>
      </xdr:nvPicPr>
      <xdr:blipFill>
        <a:blip r:embed="rId1"/>
        <a:stretch>
          <a:fillRect/>
        </a:stretch>
      </xdr:blipFill>
      <xdr:spPr>
        <a:xfrm>
          <a:off x="0" y="38100"/>
          <a:ext cx="17907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1</xdr:row>
      <xdr:rowOff>28575</xdr:rowOff>
    </xdr:from>
    <xdr:to>
      <xdr:col>6</xdr:col>
      <xdr:colOff>447675</xdr:colOff>
      <xdr:row>2</xdr:row>
      <xdr:rowOff>180975</xdr:rowOff>
    </xdr:to>
    <xdr:pic>
      <xdr:nvPicPr>
        <xdr:cNvPr id="1" name="CommandButton1"/>
        <xdr:cNvPicPr preferRelativeResize="1">
          <a:picLocks noChangeAspect="1"/>
        </xdr:cNvPicPr>
      </xdr:nvPicPr>
      <xdr:blipFill>
        <a:blip r:embed="rId1"/>
        <a:stretch>
          <a:fillRect/>
        </a:stretch>
      </xdr:blipFill>
      <xdr:spPr>
        <a:xfrm>
          <a:off x="5286375" y="190500"/>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1</xdr:row>
      <xdr:rowOff>0</xdr:rowOff>
    </xdr:from>
    <xdr:to>
      <xdr:col>7</xdr:col>
      <xdr:colOff>190500</xdr:colOff>
      <xdr:row>2</xdr:row>
      <xdr:rowOff>152400</xdr:rowOff>
    </xdr:to>
    <xdr:pic>
      <xdr:nvPicPr>
        <xdr:cNvPr id="1" name="CommandButton1"/>
        <xdr:cNvPicPr preferRelativeResize="1">
          <a:picLocks noChangeAspect="1"/>
        </xdr:cNvPicPr>
      </xdr:nvPicPr>
      <xdr:blipFill>
        <a:blip r:embed="rId1"/>
        <a:stretch>
          <a:fillRect/>
        </a:stretch>
      </xdr:blipFill>
      <xdr:spPr>
        <a:xfrm>
          <a:off x="5791200" y="161925"/>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2</xdr:row>
      <xdr:rowOff>28575</xdr:rowOff>
    </xdr:from>
    <xdr:to>
      <xdr:col>6</xdr:col>
      <xdr:colOff>447675</xdr:colOff>
      <xdr:row>4</xdr:row>
      <xdr:rowOff>9525</xdr:rowOff>
    </xdr:to>
    <xdr:pic>
      <xdr:nvPicPr>
        <xdr:cNvPr id="1" name="CommandButton1"/>
        <xdr:cNvPicPr preferRelativeResize="1">
          <a:picLocks noChangeAspect="1"/>
        </xdr:cNvPicPr>
      </xdr:nvPicPr>
      <xdr:blipFill>
        <a:blip r:embed="rId1"/>
        <a:stretch>
          <a:fillRect/>
        </a:stretch>
      </xdr:blipFill>
      <xdr:spPr>
        <a:xfrm>
          <a:off x="5286375" y="390525"/>
          <a:ext cx="1343025"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1</xdr:row>
      <xdr:rowOff>28575</xdr:rowOff>
    </xdr:from>
    <xdr:to>
      <xdr:col>6</xdr:col>
      <xdr:colOff>447675</xdr:colOff>
      <xdr:row>2</xdr:row>
      <xdr:rowOff>180975</xdr:rowOff>
    </xdr:to>
    <xdr:pic>
      <xdr:nvPicPr>
        <xdr:cNvPr id="1" name="CommandButton1"/>
        <xdr:cNvPicPr preferRelativeResize="1">
          <a:picLocks noChangeAspect="1"/>
        </xdr:cNvPicPr>
      </xdr:nvPicPr>
      <xdr:blipFill>
        <a:blip r:embed="rId1"/>
        <a:stretch>
          <a:fillRect/>
        </a:stretch>
      </xdr:blipFill>
      <xdr:spPr>
        <a:xfrm>
          <a:off x="5286375" y="190500"/>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381000</xdr:colOff>
      <xdr:row>0</xdr:row>
      <xdr:rowOff>38100</xdr:rowOff>
    </xdr:from>
    <xdr:to>
      <xdr:col>9</xdr:col>
      <xdr:colOff>200025</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5410200</xdr:colOff>
      <xdr:row>0</xdr:row>
      <xdr:rowOff>38100</xdr:rowOff>
    </xdr:from>
    <xdr:to>
      <xdr:col>1</xdr:col>
      <xdr:colOff>6743700</xdr:colOff>
      <xdr:row>1</xdr:row>
      <xdr:rowOff>219075</xdr:rowOff>
    </xdr:to>
    <xdr:pic>
      <xdr:nvPicPr>
        <xdr:cNvPr id="1" name="CommandButton1"/>
        <xdr:cNvPicPr preferRelativeResize="1">
          <a:picLocks noChangeAspect="1"/>
        </xdr:cNvPicPr>
      </xdr:nvPicPr>
      <xdr:blipFill>
        <a:blip r:embed="rId1"/>
        <a:stretch>
          <a:fillRect/>
        </a:stretch>
      </xdr:blipFill>
      <xdr:spPr>
        <a:xfrm>
          <a:off x="6600825" y="38100"/>
          <a:ext cx="13335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685800</xdr:colOff>
      <xdr:row>0</xdr:row>
      <xdr:rowOff>28575</xdr:rowOff>
    </xdr:from>
    <xdr:to>
      <xdr:col>8</xdr:col>
      <xdr:colOff>504825</xdr:colOff>
      <xdr:row>1</xdr:row>
      <xdr:rowOff>190500</xdr:rowOff>
    </xdr:to>
    <xdr:pic>
      <xdr:nvPicPr>
        <xdr:cNvPr id="1" name="Volver"/>
        <xdr:cNvPicPr preferRelativeResize="1">
          <a:picLocks noChangeAspect="1"/>
        </xdr:cNvPicPr>
      </xdr:nvPicPr>
      <xdr:blipFill>
        <a:blip r:embed="rId1"/>
        <a:stretch>
          <a:fillRect/>
        </a:stretch>
      </xdr:blipFill>
      <xdr:spPr>
        <a:xfrm>
          <a:off x="6781800" y="2857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28575</xdr:rowOff>
    </xdr:from>
    <xdr:to>
      <xdr:col>6</xdr:col>
      <xdr:colOff>419100</xdr:colOff>
      <xdr:row>2</xdr:row>
      <xdr:rowOff>180975</xdr:rowOff>
    </xdr:to>
    <xdr:pic>
      <xdr:nvPicPr>
        <xdr:cNvPr id="1" name="CommandButton1"/>
        <xdr:cNvPicPr preferRelativeResize="1">
          <a:picLocks noChangeAspect="1"/>
        </xdr:cNvPicPr>
      </xdr:nvPicPr>
      <xdr:blipFill>
        <a:blip r:embed="rId1"/>
        <a:stretch>
          <a:fillRect/>
        </a:stretch>
      </xdr:blipFill>
      <xdr:spPr>
        <a:xfrm>
          <a:off x="5257800" y="190500"/>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209550</xdr:colOff>
      <xdr:row>1</xdr:row>
      <xdr:rowOff>28575</xdr:rowOff>
    </xdr:from>
    <xdr:to>
      <xdr:col>7</xdr:col>
      <xdr:colOff>28575</xdr:colOff>
      <xdr:row>2</xdr:row>
      <xdr:rowOff>180975</xdr:rowOff>
    </xdr:to>
    <xdr:pic>
      <xdr:nvPicPr>
        <xdr:cNvPr id="1" name="CommandButton1"/>
        <xdr:cNvPicPr preferRelativeResize="1">
          <a:picLocks noChangeAspect="1"/>
        </xdr:cNvPicPr>
      </xdr:nvPicPr>
      <xdr:blipFill>
        <a:blip r:embed="rId1"/>
        <a:stretch>
          <a:fillRect/>
        </a:stretch>
      </xdr:blipFill>
      <xdr:spPr>
        <a:xfrm>
          <a:off x="5629275" y="1905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28575</xdr:rowOff>
    </xdr:from>
    <xdr:to>
      <xdr:col>6</xdr:col>
      <xdr:colOff>419100</xdr:colOff>
      <xdr:row>2</xdr:row>
      <xdr:rowOff>180975</xdr:rowOff>
    </xdr:to>
    <xdr:pic>
      <xdr:nvPicPr>
        <xdr:cNvPr id="1" name="CommandButton1"/>
        <xdr:cNvPicPr preferRelativeResize="1">
          <a:picLocks noChangeAspect="1"/>
        </xdr:cNvPicPr>
      </xdr:nvPicPr>
      <xdr:blipFill>
        <a:blip r:embed="rId1"/>
        <a:stretch>
          <a:fillRect/>
        </a:stretch>
      </xdr:blipFill>
      <xdr:spPr>
        <a:xfrm>
          <a:off x="5257800" y="1905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28575</xdr:rowOff>
    </xdr:from>
    <xdr:to>
      <xdr:col>6</xdr:col>
      <xdr:colOff>419100</xdr:colOff>
      <xdr:row>2</xdr:row>
      <xdr:rowOff>180975</xdr:rowOff>
    </xdr:to>
    <xdr:pic>
      <xdr:nvPicPr>
        <xdr:cNvPr id="1" name="CommandButton1"/>
        <xdr:cNvPicPr preferRelativeResize="1">
          <a:picLocks noChangeAspect="1"/>
        </xdr:cNvPicPr>
      </xdr:nvPicPr>
      <xdr:blipFill>
        <a:blip r:embed="rId1"/>
        <a:stretch>
          <a:fillRect/>
        </a:stretch>
      </xdr:blipFill>
      <xdr:spPr>
        <a:xfrm>
          <a:off x="5257800" y="190500"/>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152400</xdr:colOff>
      <xdr:row>0</xdr:row>
      <xdr:rowOff>28575</xdr:rowOff>
    </xdr:from>
    <xdr:to>
      <xdr:col>7</xdr:col>
      <xdr:colOff>733425</xdr:colOff>
      <xdr:row>2</xdr:row>
      <xdr:rowOff>19050</xdr:rowOff>
    </xdr:to>
    <xdr:pic>
      <xdr:nvPicPr>
        <xdr:cNvPr id="1" name="Volver"/>
        <xdr:cNvPicPr preferRelativeResize="1">
          <a:picLocks noChangeAspect="1"/>
        </xdr:cNvPicPr>
      </xdr:nvPicPr>
      <xdr:blipFill>
        <a:blip r:embed="rId1"/>
        <a:stretch>
          <a:fillRect/>
        </a:stretch>
      </xdr:blipFill>
      <xdr:spPr>
        <a:xfrm>
          <a:off x="6810375" y="2857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Hoja2">
    <pageSetUpPr fitToPage="1"/>
  </sheetPr>
  <dimension ref="A2:H30"/>
  <sheetViews>
    <sheetView tabSelected="1" zoomScalePageLayoutView="0" workbookViewId="0" topLeftCell="A1">
      <selection activeCell="B7" sqref="B7"/>
    </sheetView>
  </sheetViews>
  <sheetFormatPr defaultColWidth="11.421875" defaultRowHeight="12.75"/>
  <cols>
    <col min="1" max="16384" width="11.421875" style="2" customWidth="1"/>
  </cols>
  <sheetData>
    <row r="1" ht="15" customHeight="1"/>
    <row r="2" ht="15" customHeight="1">
      <c r="D2" s="5" t="s">
        <v>131</v>
      </c>
    </row>
    <row r="3" ht="15" customHeight="1">
      <c r="E3" s="5"/>
    </row>
    <row r="4" spans="4:8" ht="15" customHeight="1">
      <c r="D4" s="5" t="s">
        <v>154</v>
      </c>
      <c r="G4" s="54"/>
      <c r="H4" s="57"/>
    </row>
    <row r="5" spans="6:8" ht="12.75">
      <c r="F5" s="55"/>
      <c r="G5" s="56"/>
      <c r="H5" s="56"/>
    </row>
    <row r="7" ht="18" customHeight="1">
      <c r="B7" s="16" t="s">
        <v>62</v>
      </c>
    </row>
    <row r="8" spans="2:5" ht="18" customHeight="1">
      <c r="B8" s="121" t="s">
        <v>113</v>
      </c>
      <c r="C8" s="122"/>
      <c r="D8" s="122"/>
      <c r="E8" s="122"/>
    </row>
    <row r="9" spans="2:5" ht="18" customHeight="1">
      <c r="B9" s="122" t="s">
        <v>20</v>
      </c>
      <c r="C9" s="122"/>
      <c r="D9" s="122"/>
      <c r="E9" s="122"/>
    </row>
    <row r="10" spans="2:5" ht="18" customHeight="1">
      <c r="B10" s="98" t="s">
        <v>121</v>
      </c>
      <c r="C10" s="98"/>
      <c r="D10" s="98"/>
      <c r="E10" s="98"/>
    </row>
    <row r="11" spans="2:7" ht="18" customHeight="1">
      <c r="B11" s="98" t="s">
        <v>150</v>
      </c>
      <c r="C11" s="98"/>
      <c r="D11" s="98"/>
      <c r="E11" s="98"/>
      <c r="F11" s="103"/>
      <c r="G11" s="103"/>
    </row>
    <row r="12" spans="2:5" ht="18" customHeight="1">
      <c r="B12" s="98" t="s">
        <v>122</v>
      </c>
      <c r="C12" s="98"/>
      <c r="D12" s="98"/>
      <c r="E12" s="98"/>
    </row>
    <row r="13" spans="2:5" ht="18" customHeight="1">
      <c r="B13" s="98" t="s">
        <v>123</v>
      </c>
      <c r="C13" s="98"/>
      <c r="D13" s="98"/>
      <c r="E13" s="98"/>
    </row>
    <row r="14" spans="2:5" ht="18" customHeight="1">
      <c r="B14" s="98" t="s">
        <v>58</v>
      </c>
      <c r="C14" s="98"/>
      <c r="D14" s="98"/>
      <c r="E14" s="98"/>
    </row>
    <row r="15" spans="2:6" ht="18" customHeight="1">
      <c r="B15" s="98" t="s">
        <v>124</v>
      </c>
      <c r="C15" s="98"/>
      <c r="D15" s="98"/>
      <c r="E15" s="98"/>
      <c r="F15" s="98"/>
    </row>
    <row r="16" spans="2:7" ht="18" customHeight="1">
      <c r="B16" s="98" t="s">
        <v>151</v>
      </c>
      <c r="C16" s="98"/>
      <c r="D16" s="98"/>
      <c r="E16" s="98"/>
      <c r="F16" s="98"/>
      <c r="G16" s="103"/>
    </row>
    <row r="17" spans="1:6" ht="18" customHeight="1">
      <c r="A17" s="5"/>
      <c r="B17" s="98" t="s">
        <v>125</v>
      </c>
      <c r="C17" s="98"/>
      <c r="D17" s="98"/>
      <c r="E17" s="98"/>
      <c r="F17" s="98"/>
    </row>
    <row r="18" spans="1:6" ht="18" customHeight="1">
      <c r="A18" s="5"/>
      <c r="B18" s="98" t="s">
        <v>126</v>
      </c>
      <c r="C18" s="98"/>
      <c r="D18" s="98"/>
      <c r="E18" s="98"/>
      <c r="F18" s="98"/>
    </row>
    <row r="19" spans="1:6" ht="18" customHeight="1">
      <c r="A19" s="5"/>
      <c r="B19" s="54"/>
      <c r="C19" s="98"/>
      <c r="D19" s="98"/>
      <c r="E19" s="98"/>
      <c r="F19" s="103"/>
    </row>
    <row r="20" spans="1:8" ht="18" customHeight="1">
      <c r="A20" s="5"/>
      <c r="C20" s="98"/>
      <c r="D20" s="98"/>
      <c r="E20" s="98"/>
      <c r="F20" s="98"/>
      <c r="G20" s="103"/>
      <c r="H20" s="103"/>
    </row>
    <row r="21" spans="3:6" ht="18" customHeight="1">
      <c r="C21" s="98"/>
      <c r="D21" s="98"/>
      <c r="E21" s="98"/>
      <c r="F21" s="98"/>
    </row>
    <row r="22" spans="3:6" ht="18" customHeight="1">
      <c r="C22" s="98"/>
      <c r="D22" s="98"/>
      <c r="E22" s="98"/>
      <c r="F22" s="98"/>
    </row>
    <row r="23" spans="3:6" ht="18" customHeight="1">
      <c r="C23" s="98"/>
      <c r="D23" s="98"/>
      <c r="E23" s="98"/>
      <c r="F23" s="98"/>
    </row>
    <row r="24" spans="3:6" ht="18" customHeight="1">
      <c r="C24" s="98"/>
      <c r="D24" s="98"/>
      <c r="E24" s="98"/>
      <c r="F24" s="98"/>
    </row>
    <row r="25" spans="3:6" ht="15.75">
      <c r="C25" s="98"/>
      <c r="D25" s="98"/>
      <c r="E25" s="98"/>
      <c r="F25" s="98"/>
    </row>
    <row r="26" spans="3:7" ht="18" customHeight="1">
      <c r="C26" s="98"/>
      <c r="D26" s="98"/>
      <c r="E26" s="98"/>
      <c r="F26" s="98"/>
      <c r="G26" s="98"/>
    </row>
    <row r="27" spans="3:7" ht="18" customHeight="1">
      <c r="C27" s="98"/>
      <c r="D27" s="98"/>
      <c r="E27" s="98"/>
      <c r="F27" s="98"/>
      <c r="G27" s="98"/>
    </row>
    <row r="28" spans="1:7" ht="18" customHeight="1">
      <c r="A28" s="5"/>
      <c r="C28" s="98"/>
      <c r="D28" s="98"/>
      <c r="E28" s="98"/>
      <c r="F28" s="98"/>
      <c r="G28"/>
    </row>
    <row r="29" spans="1:8" ht="18" customHeight="1">
      <c r="A29" s="5"/>
      <c r="C29" s="98"/>
      <c r="D29" s="98"/>
      <c r="E29" s="98"/>
      <c r="F29" s="98"/>
      <c r="G29" s="16"/>
      <c r="H29" s="103"/>
    </row>
    <row r="30" spans="3:8" ht="15.75">
      <c r="C30" s="54"/>
      <c r="F30" s="98"/>
      <c r="G30" s="16"/>
      <c r="H30" s="103"/>
    </row>
  </sheetData>
  <sheetProtection/>
  <mergeCells count="2">
    <mergeCell ref="B8:E8"/>
    <mergeCell ref="B9:E9"/>
  </mergeCells>
  <hyperlinks>
    <hyperlink ref="B7" location="Resumen!A1" display="Resumen"/>
    <hyperlink ref="B9" location="'Concursos presentados TSJ'!A1" display="Concursos presentados por TSJ"/>
    <hyperlink ref="B14" location="'Concursos presentados Provincia'!A1" display="Concursos presentados por provincias"/>
    <hyperlink ref="B17:E17" location="'Monitorios presentados TSJ  '!A1" display="Monitorios presentados por TSJ"/>
    <hyperlink ref="B27:D27" location="'Monitorios por provincias '!A1" display="Monitorios presentados por provincias"/>
    <hyperlink ref="B15:F15" location="'Recl. cantidad TSJ'!Área_de_impresión" display="Reclamaciones de cantidad presentadas por TSJ"/>
    <hyperlink ref="B26:G26" location="'Recl. Cantidad por provincias'!Área_de_impresión" display="Reclamaciones de cantidad presentadas por provincias"/>
    <hyperlink ref="B8" location="'Concursos presentados TSJ'!A1" display="Concursos presentados por TSJ"/>
    <hyperlink ref="B8:E8" location="'Definiciones y conceptos'!A1" display="Definiciones y conceptos"/>
    <hyperlink ref="B12:E12" location="'Concursos Convenio TSJ'!A1" display="Concursos. Fase de convenio por TSJ"/>
    <hyperlink ref="B13:E13" location="'Concursos Liquidación TSJ'!A1" display="Concursos. Liquidación por TSJ"/>
    <hyperlink ref="B20:H20" location="'Lanzamientos 1ª Instancia TSJ'!A1" display="Lanzamientos acordados en los Juzgados de 1º instancia por TSJ"/>
    <hyperlink ref="C19:F19" location="'Lanzamientos Serv.Com TSJ'!A1" display="Lanzamientos recibidos en los Servicios Comunes por TSJ"/>
    <hyperlink ref="B29:H29" location="'Lanzamientos Serv.com prov '!A1" display="Lanzamientos recibidos en los Servicios comunes por provincias"/>
    <hyperlink ref="B30:H30" location="'Lanzamientos 1· instancia prov'!A1" display="Lanzamientos recibidos en los Juzgados de 1ª  instancia por provincias"/>
    <hyperlink ref="B21:E21" location="'Concursos declarados Provincia'!A1" display="Concursos declarados por provincias"/>
    <hyperlink ref="B23:F23" location="'Concursos Convenios Provincia'!A1" display="Concursos. Fase de convenio por provincias"/>
    <hyperlink ref="B23:E23" location="'Concursos Liquidación provincia'!A1" display="Concursos. Liquidación por provincias"/>
    <hyperlink ref="B15:E15" location="'Concursos declarados Provincia'!A1" display="Concursos declarados por provincias"/>
    <hyperlink ref="B17:F17" location="'Concursos Convenio Provincia'!A1" display="Concursos. Fase de convenio por provincias"/>
    <hyperlink ref="B18:E18" location="'Concursos Liquidación provincia'!A1" display="Concursos. Liquidación por provincias"/>
    <hyperlink ref="B11:D11" location="'Concursos declarados art. 176 b'!A1" display="Concursos declarados art. 176 bis por TSJ"/>
    <hyperlink ref="B16:E16" location="'Con.declarados art. 176 b prov'!A1" display="Concursos declarados art. 176 bis  por provincias"/>
    <hyperlink ref="B11:F11" location="'Con. declarados art.176 b TSJ'!A1" display="Concursos declarados art. 176 bis por TSJ"/>
    <hyperlink ref="B11:G11" location="'Con. declarados concluidos TSJ'!A1" display="Concursos declarados concluidos art. 176 bis por TSJ"/>
    <hyperlink ref="B16:G16" location="'Con.declarados concluidos prov'!A1" display="Concursos declarados concluidos art. 176 bis  por provincias"/>
    <hyperlink ref="B10:D10" location="'Concursos declarados TSJ'!A1" display="Concursos declarados por TSJ"/>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7">
    <pageSetUpPr fitToPage="1"/>
  </sheetPr>
  <dimension ref="B2:AD117"/>
  <sheetViews>
    <sheetView zoomScale="90" zoomScaleNormal="90" zoomScaleSheetLayoutView="100" zoomScalePageLayoutView="0" workbookViewId="0" topLeftCell="A1">
      <selection activeCell="A1" sqref="A1"/>
    </sheetView>
  </sheetViews>
  <sheetFormatPr defaultColWidth="11.421875" defaultRowHeight="12.75"/>
  <cols>
    <col min="2" max="2" width="44.28125" style="0" customWidth="1"/>
    <col min="6" max="6" width="9.8515625" style="0" bestFit="1" customWidth="1"/>
  </cols>
  <sheetData>
    <row r="2" spans="2:9" ht="15.75">
      <c r="B2" s="65" t="s">
        <v>59</v>
      </c>
      <c r="C2" s="67"/>
      <c r="D2" s="62"/>
      <c r="E2" s="62"/>
      <c r="F2" s="62"/>
      <c r="G2" s="62"/>
      <c r="H2" s="62"/>
      <c r="I2" s="62"/>
    </row>
    <row r="3" spans="2:3" ht="15.75">
      <c r="B3" s="68" t="s">
        <v>58</v>
      </c>
      <c r="C3" s="66"/>
    </row>
    <row r="4" ht="13.5" thickBot="1"/>
    <row r="5" spans="3:29" ht="36.75" customHeight="1" thickBot="1">
      <c r="C5" s="70" t="s">
        <v>0</v>
      </c>
      <c r="D5" s="70" t="s">
        <v>1</v>
      </c>
      <c r="E5" s="70" t="s">
        <v>2</v>
      </c>
      <c r="F5" s="70" t="s">
        <v>3</v>
      </c>
      <c r="G5" s="70" t="s">
        <v>4</v>
      </c>
      <c r="H5" s="70" t="s">
        <v>5</v>
      </c>
      <c r="I5" s="70" t="s">
        <v>6</v>
      </c>
      <c r="J5" s="70" t="s">
        <v>69</v>
      </c>
      <c r="K5" s="70" t="s">
        <v>74</v>
      </c>
      <c r="L5" s="70" t="s">
        <v>76</v>
      </c>
      <c r="M5" s="70" t="s">
        <v>79</v>
      </c>
      <c r="N5" s="70" t="s">
        <v>81</v>
      </c>
      <c r="O5" s="70" t="s">
        <v>85</v>
      </c>
      <c r="P5" s="70" t="s">
        <v>88</v>
      </c>
      <c r="Q5" s="70" t="s">
        <v>98</v>
      </c>
      <c r="R5" s="70" t="s">
        <v>100</v>
      </c>
      <c r="S5" s="70" t="s">
        <v>104</v>
      </c>
      <c r="T5" s="70" t="s">
        <v>106</v>
      </c>
      <c r="U5" s="70" t="s">
        <v>111</v>
      </c>
      <c r="V5" s="70" t="s">
        <v>115</v>
      </c>
      <c r="W5" s="70" t="s">
        <v>119</v>
      </c>
      <c r="X5" s="70" t="s">
        <v>155</v>
      </c>
      <c r="Y5" s="70" t="s">
        <v>72</v>
      </c>
      <c r="Z5" s="70" t="s">
        <v>71</v>
      </c>
      <c r="AA5" s="70" t="s">
        <v>83</v>
      </c>
      <c r="AB5" s="70" t="s">
        <v>101</v>
      </c>
      <c r="AC5" s="70" t="s">
        <v>116</v>
      </c>
    </row>
    <row r="6" spans="2:30" ht="12.75">
      <c r="B6" s="41" t="s">
        <v>87</v>
      </c>
      <c r="C6" s="6">
        <v>8</v>
      </c>
      <c r="D6" s="7">
        <v>3</v>
      </c>
      <c r="E6" s="7">
        <v>5</v>
      </c>
      <c r="F6" s="7">
        <v>6</v>
      </c>
      <c r="G6" s="7">
        <v>9</v>
      </c>
      <c r="H6" s="7">
        <v>23</v>
      </c>
      <c r="I6" s="7">
        <v>21</v>
      </c>
      <c r="J6" s="7">
        <v>29</v>
      </c>
      <c r="K6" s="7">
        <v>29</v>
      </c>
      <c r="L6" s="9">
        <v>33</v>
      </c>
      <c r="M6" s="9">
        <v>30</v>
      </c>
      <c r="N6" s="9">
        <v>38</v>
      </c>
      <c r="O6" s="9">
        <v>41</v>
      </c>
      <c r="P6" s="9">
        <v>29</v>
      </c>
      <c r="Q6" s="9">
        <v>33</v>
      </c>
      <c r="R6" s="9">
        <v>46</v>
      </c>
      <c r="S6" s="9">
        <v>45</v>
      </c>
      <c r="T6" s="9">
        <v>52</v>
      </c>
      <c r="U6" s="9">
        <v>49</v>
      </c>
      <c r="V6" s="9">
        <v>51</v>
      </c>
      <c r="W6" s="9">
        <v>65</v>
      </c>
      <c r="X6" s="9">
        <v>65</v>
      </c>
      <c r="Y6" s="60">
        <f aca="true" t="shared" si="0" ref="Y6:Y38">C6+D6+E6+F6</f>
        <v>22</v>
      </c>
      <c r="Z6" s="60">
        <f>G6+H6+I6+J6</f>
        <v>82</v>
      </c>
      <c r="AA6" s="60">
        <f>K6+L6+M6+N6</f>
        <v>130</v>
      </c>
      <c r="AB6" s="60">
        <f>+O6+P6+Q6+R6</f>
        <v>149</v>
      </c>
      <c r="AC6" s="60">
        <f>+S6+T6+U6+V6</f>
        <v>197</v>
      </c>
      <c r="AD6" s="58"/>
    </row>
    <row r="7" spans="2:30" ht="12.75">
      <c r="B7" s="42" t="s">
        <v>22</v>
      </c>
      <c r="C7" s="8">
        <v>3</v>
      </c>
      <c r="D7" s="9">
        <v>2</v>
      </c>
      <c r="E7" s="9">
        <v>2</v>
      </c>
      <c r="F7" s="9">
        <v>3</v>
      </c>
      <c r="G7" s="9">
        <v>1</v>
      </c>
      <c r="H7" s="9">
        <v>4</v>
      </c>
      <c r="I7" s="9">
        <v>12</v>
      </c>
      <c r="J7" s="9">
        <v>11</v>
      </c>
      <c r="K7" s="9">
        <v>15</v>
      </c>
      <c r="L7" s="9">
        <v>10</v>
      </c>
      <c r="M7" s="9">
        <v>7</v>
      </c>
      <c r="N7" s="9">
        <v>22</v>
      </c>
      <c r="O7" s="9">
        <v>27</v>
      </c>
      <c r="P7" s="9">
        <v>22</v>
      </c>
      <c r="Q7" s="9">
        <v>12</v>
      </c>
      <c r="R7" s="9">
        <v>10</v>
      </c>
      <c r="S7" s="9">
        <v>21</v>
      </c>
      <c r="T7" s="9">
        <v>17</v>
      </c>
      <c r="U7" s="9">
        <v>16</v>
      </c>
      <c r="V7" s="9">
        <v>21</v>
      </c>
      <c r="W7" s="9">
        <v>21</v>
      </c>
      <c r="X7" s="9">
        <v>32</v>
      </c>
      <c r="Y7" s="61">
        <f t="shared" si="0"/>
        <v>10</v>
      </c>
      <c r="Z7" s="61">
        <f aca="true" t="shared" si="1" ref="Z7:Z55">G7+H7+I7+J7</f>
        <v>28</v>
      </c>
      <c r="AA7" s="61">
        <f aca="true" t="shared" si="2" ref="AA7:AA55">K7+L7+M7+N7</f>
        <v>54</v>
      </c>
      <c r="AB7" s="61">
        <f aca="true" t="shared" si="3" ref="AB7:AB55">+O7+P7+Q7+R7</f>
        <v>71</v>
      </c>
      <c r="AC7" s="61">
        <f aca="true" t="shared" si="4" ref="AC7:AC56">+S7+T7+U7+V7</f>
        <v>75</v>
      </c>
      <c r="AD7" s="58"/>
    </row>
    <row r="8" spans="2:30" ht="12.75">
      <c r="B8" s="42" t="s">
        <v>23</v>
      </c>
      <c r="C8" s="8">
        <v>21</v>
      </c>
      <c r="D8" s="9">
        <v>15</v>
      </c>
      <c r="E8" s="9">
        <v>21</v>
      </c>
      <c r="F8" s="9">
        <v>8</v>
      </c>
      <c r="G8" s="9">
        <v>22</v>
      </c>
      <c r="H8" s="9">
        <v>37</v>
      </c>
      <c r="I8" s="9">
        <v>53</v>
      </c>
      <c r="J8" s="9">
        <v>61</v>
      </c>
      <c r="K8" s="9">
        <v>99</v>
      </c>
      <c r="L8" s="9">
        <v>66</v>
      </c>
      <c r="M8" s="9">
        <v>72</v>
      </c>
      <c r="N8" s="9">
        <v>57</v>
      </c>
      <c r="O8" s="9">
        <v>95</v>
      </c>
      <c r="P8" s="9">
        <v>65</v>
      </c>
      <c r="Q8" s="9">
        <v>47</v>
      </c>
      <c r="R8" s="9">
        <v>81</v>
      </c>
      <c r="S8" s="9">
        <v>56</v>
      </c>
      <c r="T8" s="9">
        <v>69</v>
      </c>
      <c r="U8" s="9">
        <v>77</v>
      </c>
      <c r="V8" s="9">
        <v>61</v>
      </c>
      <c r="W8" s="9">
        <v>92</v>
      </c>
      <c r="X8" s="9">
        <v>123</v>
      </c>
      <c r="Y8" s="61">
        <f t="shared" si="0"/>
        <v>65</v>
      </c>
      <c r="Z8" s="61">
        <f t="shared" si="1"/>
        <v>173</v>
      </c>
      <c r="AA8" s="61">
        <f t="shared" si="2"/>
        <v>294</v>
      </c>
      <c r="AB8" s="61">
        <f t="shared" si="3"/>
        <v>288</v>
      </c>
      <c r="AC8" s="61">
        <f t="shared" si="4"/>
        <v>263</v>
      </c>
      <c r="AD8" s="58"/>
    </row>
    <row r="9" spans="2:30" ht="12.75">
      <c r="B9" s="42" t="s">
        <v>24</v>
      </c>
      <c r="C9" s="8">
        <v>5</v>
      </c>
      <c r="D9" s="9">
        <v>1</v>
      </c>
      <c r="E9" s="9">
        <v>4</v>
      </c>
      <c r="F9" s="9">
        <v>10</v>
      </c>
      <c r="G9" s="9">
        <v>9</v>
      </c>
      <c r="H9" s="9">
        <v>13</v>
      </c>
      <c r="I9" s="9">
        <v>15</v>
      </c>
      <c r="J9" s="9">
        <v>19</v>
      </c>
      <c r="K9" s="9">
        <v>14</v>
      </c>
      <c r="L9" s="9">
        <v>22</v>
      </c>
      <c r="M9" s="9">
        <v>15</v>
      </c>
      <c r="N9" s="9">
        <v>6</v>
      </c>
      <c r="O9" s="9">
        <v>14</v>
      </c>
      <c r="P9" s="9">
        <v>4</v>
      </c>
      <c r="Q9" s="9">
        <v>21</v>
      </c>
      <c r="R9" s="9">
        <v>19</v>
      </c>
      <c r="S9" s="9">
        <v>12</v>
      </c>
      <c r="T9" s="9">
        <v>9</v>
      </c>
      <c r="U9" s="9">
        <v>27</v>
      </c>
      <c r="V9" s="9">
        <v>13</v>
      </c>
      <c r="W9" s="9">
        <v>29</v>
      </c>
      <c r="X9" s="9">
        <v>17</v>
      </c>
      <c r="Y9" s="61">
        <f t="shared" si="0"/>
        <v>20</v>
      </c>
      <c r="Z9" s="61">
        <f t="shared" si="1"/>
        <v>56</v>
      </c>
      <c r="AA9" s="61">
        <f t="shared" si="2"/>
        <v>57</v>
      </c>
      <c r="AB9" s="61">
        <f t="shared" si="3"/>
        <v>58</v>
      </c>
      <c r="AC9" s="61">
        <f t="shared" si="4"/>
        <v>61</v>
      </c>
      <c r="AD9" s="58"/>
    </row>
    <row r="10" spans="2:30" ht="12.75">
      <c r="B10" s="42" t="s">
        <v>108</v>
      </c>
      <c r="C10" s="8">
        <v>4</v>
      </c>
      <c r="D10" s="9">
        <v>5</v>
      </c>
      <c r="E10" s="9">
        <v>3</v>
      </c>
      <c r="F10" s="9">
        <v>2</v>
      </c>
      <c r="G10" s="9">
        <v>4</v>
      </c>
      <c r="H10" s="9">
        <v>7</v>
      </c>
      <c r="I10" s="9">
        <v>7</v>
      </c>
      <c r="J10" s="9">
        <v>4</v>
      </c>
      <c r="K10" s="9">
        <v>21</v>
      </c>
      <c r="L10" s="9">
        <v>10</v>
      </c>
      <c r="M10" s="9">
        <v>6</v>
      </c>
      <c r="N10" s="9">
        <v>11</v>
      </c>
      <c r="O10" s="9">
        <v>10</v>
      </c>
      <c r="P10" s="9">
        <v>16</v>
      </c>
      <c r="Q10" s="9">
        <v>13</v>
      </c>
      <c r="R10" s="9">
        <v>18</v>
      </c>
      <c r="S10" s="9">
        <v>19</v>
      </c>
      <c r="T10" s="9">
        <v>7</v>
      </c>
      <c r="U10" s="9">
        <v>11</v>
      </c>
      <c r="V10" s="9">
        <v>19</v>
      </c>
      <c r="W10" s="9">
        <v>31</v>
      </c>
      <c r="X10" s="9">
        <v>24</v>
      </c>
      <c r="Y10" s="61">
        <f>C10+D10+E10+F10</f>
        <v>14</v>
      </c>
      <c r="Z10" s="61">
        <f>G10+H10+I10+J10</f>
        <v>22</v>
      </c>
      <c r="AA10" s="61">
        <f>K10+L10+M10+N10</f>
        <v>48</v>
      </c>
      <c r="AB10" s="61">
        <f>+O10+P10+Q10+R10</f>
        <v>57</v>
      </c>
      <c r="AC10" s="61">
        <f t="shared" si="4"/>
        <v>56</v>
      </c>
      <c r="AD10" s="58"/>
    </row>
    <row r="11" spans="2:30" ht="12.75">
      <c r="B11" s="42" t="s">
        <v>8</v>
      </c>
      <c r="C11" s="8">
        <v>18</v>
      </c>
      <c r="D11" s="9">
        <v>17</v>
      </c>
      <c r="E11" s="9">
        <v>12</v>
      </c>
      <c r="F11" s="9">
        <v>29</v>
      </c>
      <c r="G11" s="9">
        <v>11</v>
      </c>
      <c r="H11" s="9">
        <v>41</v>
      </c>
      <c r="I11" s="9">
        <v>28</v>
      </c>
      <c r="J11" s="9">
        <v>47</v>
      </c>
      <c r="K11" s="9">
        <v>57</v>
      </c>
      <c r="L11" s="9">
        <v>48</v>
      </c>
      <c r="M11" s="9">
        <v>32</v>
      </c>
      <c r="N11" s="9">
        <v>32</v>
      </c>
      <c r="O11" s="9">
        <v>54</v>
      </c>
      <c r="P11" s="9">
        <v>42</v>
      </c>
      <c r="Q11" s="9">
        <v>23</v>
      </c>
      <c r="R11" s="9">
        <v>38</v>
      </c>
      <c r="S11" s="9">
        <v>28</v>
      </c>
      <c r="T11" s="9">
        <v>30</v>
      </c>
      <c r="U11" s="9">
        <v>12</v>
      </c>
      <c r="V11" s="9">
        <v>34</v>
      </c>
      <c r="W11" s="9">
        <v>57</v>
      </c>
      <c r="X11" s="9">
        <v>42</v>
      </c>
      <c r="Y11" s="61">
        <f t="shared" si="0"/>
        <v>76</v>
      </c>
      <c r="Z11" s="61">
        <f t="shared" si="1"/>
        <v>127</v>
      </c>
      <c r="AA11" s="61">
        <f t="shared" si="2"/>
        <v>169</v>
      </c>
      <c r="AB11" s="61">
        <f t="shared" si="3"/>
        <v>157</v>
      </c>
      <c r="AC11" s="61">
        <f t="shared" si="4"/>
        <v>104</v>
      </c>
      <c r="AD11" s="58"/>
    </row>
    <row r="12" spans="2:30" ht="12.75">
      <c r="B12" s="42" t="s">
        <v>25</v>
      </c>
      <c r="C12" s="8">
        <v>1</v>
      </c>
      <c r="D12" s="9">
        <v>2</v>
      </c>
      <c r="E12" s="9"/>
      <c r="F12" s="9">
        <v>1</v>
      </c>
      <c r="G12" s="9"/>
      <c r="H12" s="9">
        <v>0</v>
      </c>
      <c r="I12" s="9">
        <v>0</v>
      </c>
      <c r="J12" s="9">
        <v>1</v>
      </c>
      <c r="K12" s="9">
        <v>6</v>
      </c>
      <c r="L12" s="9">
        <v>6</v>
      </c>
      <c r="M12" s="9">
        <v>2</v>
      </c>
      <c r="N12" s="9">
        <v>2</v>
      </c>
      <c r="O12" s="9">
        <v>6</v>
      </c>
      <c r="P12" s="9">
        <v>3</v>
      </c>
      <c r="Q12" s="9">
        <v>1</v>
      </c>
      <c r="R12" s="9">
        <v>1</v>
      </c>
      <c r="S12" s="9">
        <v>3</v>
      </c>
      <c r="T12" s="9">
        <v>3</v>
      </c>
      <c r="U12" s="9">
        <v>2</v>
      </c>
      <c r="V12" s="9">
        <v>3</v>
      </c>
      <c r="W12" s="9">
        <v>2</v>
      </c>
      <c r="X12" s="9">
        <v>6</v>
      </c>
      <c r="Y12" s="61">
        <f t="shared" si="0"/>
        <v>4</v>
      </c>
      <c r="Z12" s="61">
        <f t="shared" si="1"/>
        <v>1</v>
      </c>
      <c r="AA12" s="61">
        <f t="shared" si="2"/>
        <v>16</v>
      </c>
      <c r="AB12" s="61">
        <f t="shared" si="3"/>
        <v>11</v>
      </c>
      <c r="AC12" s="61">
        <f t="shared" si="4"/>
        <v>11</v>
      </c>
      <c r="AD12" s="58"/>
    </row>
    <row r="13" spans="2:30" ht="12.75">
      <c r="B13" s="42" t="s">
        <v>26</v>
      </c>
      <c r="C13" s="8"/>
      <c r="D13" s="9">
        <v>1</v>
      </c>
      <c r="E13" s="9">
        <v>2</v>
      </c>
      <c r="F13" s="9">
        <v>5</v>
      </c>
      <c r="G13" s="9">
        <v>1</v>
      </c>
      <c r="H13" s="9">
        <v>6</v>
      </c>
      <c r="I13" s="9">
        <v>7</v>
      </c>
      <c r="J13" s="9">
        <v>22</v>
      </c>
      <c r="K13" s="9">
        <v>16</v>
      </c>
      <c r="L13" s="9">
        <v>14</v>
      </c>
      <c r="M13" s="9">
        <v>15</v>
      </c>
      <c r="N13" s="9">
        <v>6</v>
      </c>
      <c r="O13" s="9">
        <v>16</v>
      </c>
      <c r="P13" s="9">
        <v>10</v>
      </c>
      <c r="Q13" s="9">
        <v>10</v>
      </c>
      <c r="R13" s="9">
        <v>6</v>
      </c>
      <c r="S13" s="9">
        <v>22</v>
      </c>
      <c r="T13" s="9">
        <v>11</v>
      </c>
      <c r="U13" s="9">
        <v>16</v>
      </c>
      <c r="V13" s="9">
        <v>17</v>
      </c>
      <c r="W13" s="9">
        <v>17</v>
      </c>
      <c r="X13" s="9">
        <v>25</v>
      </c>
      <c r="Y13" s="61">
        <f t="shared" si="0"/>
        <v>8</v>
      </c>
      <c r="Z13" s="61">
        <f t="shared" si="1"/>
        <v>36</v>
      </c>
      <c r="AA13" s="61">
        <f t="shared" si="2"/>
        <v>51</v>
      </c>
      <c r="AB13" s="61">
        <f t="shared" si="3"/>
        <v>42</v>
      </c>
      <c r="AC13" s="61">
        <f t="shared" si="4"/>
        <v>66</v>
      </c>
      <c r="AD13" s="58"/>
    </row>
    <row r="14" spans="2:30" ht="12.75">
      <c r="B14" s="42" t="s">
        <v>27</v>
      </c>
      <c r="C14" s="8">
        <v>67</v>
      </c>
      <c r="D14" s="9">
        <v>54</v>
      </c>
      <c r="E14" s="9">
        <v>76</v>
      </c>
      <c r="F14" s="9">
        <v>75</v>
      </c>
      <c r="G14" s="9">
        <v>115</v>
      </c>
      <c r="H14" s="9">
        <v>169</v>
      </c>
      <c r="I14" s="9">
        <v>210</v>
      </c>
      <c r="J14" s="9">
        <v>341</v>
      </c>
      <c r="K14" s="9">
        <v>382</v>
      </c>
      <c r="L14" s="9">
        <v>405</v>
      </c>
      <c r="M14" s="9">
        <v>323</v>
      </c>
      <c r="N14" s="9">
        <v>331</v>
      </c>
      <c r="O14" s="9">
        <v>307</v>
      </c>
      <c r="P14" s="9">
        <v>323</v>
      </c>
      <c r="Q14" s="9">
        <v>284</v>
      </c>
      <c r="R14" s="9">
        <v>337</v>
      </c>
      <c r="S14" s="9">
        <v>352</v>
      </c>
      <c r="T14" s="9">
        <v>329</v>
      </c>
      <c r="U14" s="9">
        <v>294</v>
      </c>
      <c r="V14" s="9">
        <v>314</v>
      </c>
      <c r="W14" s="9">
        <v>460</v>
      </c>
      <c r="X14" s="9">
        <v>436</v>
      </c>
      <c r="Y14" s="61">
        <f t="shared" si="0"/>
        <v>272</v>
      </c>
      <c r="Z14" s="61">
        <f t="shared" si="1"/>
        <v>835</v>
      </c>
      <c r="AA14" s="61">
        <f t="shared" si="2"/>
        <v>1441</v>
      </c>
      <c r="AB14" s="61">
        <f t="shared" si="3"/>
        <v>1251</v>
      </c>
      <c r="AC14" s="61">
        <f t="shared" si="4"/>
        <v>1289</v>
      </c>
      <c r="AD14" s="58"/>
    </row>
    <row r="15" spans="2:30" ht="12.75">
      <c r="B15" s="42" t="s">
        <v>110</v>
      </c>
      <c r="C15" s="8">
        <v>14</v>
      </c>
      <c r="D15" s="9">
        <v>12</v>
      </c>
      <c r="E15" s="9">
        <v>11</v>
      </c>
      <c r="F15" s="9">
        <v>16</v>
      </c>
      <c r="G15" s="9">
        <v>23</v>
      </c>
      <c r="H15" s="9">
        <v>26</v>
      </c>
      <c r="I15" s="9">
        <v>30</v>
      </c>
      <c r="J15" s="9">
        <v>25</v>
      </c>
      <c r="K15" s="9">
        <v>50</v>
      </c>
      <c r="L15" s="9">
        <v>26</v>
      </c>
      <c r="M15" s="9">
        <v>38</v>
      </c>
      <c r="N15" s="9">
        <v>50</v>
      </c>
      <c r="O15" s="9">
        <v>38</v>
      </c>
      <c r="P15" s="9">
        <v>40</v>
      </c>
      <c r="Q15" s="9">
        <v>43</v>
      </c>
      <c r="R15" s="9">
        <v>52</v>
      </c>
      <c r="S15" s="9">
        <v>59</v>
      </c>
      <c r="T15" s="9">
        <v>56</v>
      </c>
      <c r="U15" s="9">
        <v>36</v>
      </c>
      <c r="V15" s="9">
        <v>61</v>
      </c>
      <c r="W15" s="9">
        <v>63</v>
      </c>
      <c r="X15" s="9">
        <v>54</v>
      </c>
      <c r="Y15" s="61">
        <f>C15+D15+E15+F15</f>
        <v>53</v>
      </c>
      <c r="Z15" s="61">
        <f>G15+H15+I15+J15</f>
        <v>104</v>
      </c>
      <c r="AA15" s="61">
        <f>K15+L15+M15+N15</f>
        <v>164</v>
      </c>
      <c r="AB15" s="61">
        <f>+O15+P15+Q15+R15</f>
        <v>173</v>
      </c>
      <c r="AC15" s="61">
        <f t="shared" si="4"/>
        <v>212</v>
      </c>
      <c r="AD15" s="58"/>
    </row>
    <row r="16" spans="2:30" ht="12.75">
      <c r="B16" s="42" t="s">
        <v>28</v>
      </c>
      <c r="C16" s="8">
        <v>2</v>
      </c>
      <c r="D16" s="9"/>
      <c r="E16" s="9"/>
      <c r="F16" s="9">
        <v>7</v>
      </c>
      <c r="G16" s="9">
        <v>4</v>
      </c>
      <c r="H16" s="9">
        <v>3</v>
      </c>
      <c r="I16" s="9">
        <v>8</v>
      </c>
      <c r="J16" s="9">
        <v>16</v>
      </c>
      <c r="K16" s="9">
        <v>11</v>
      </c>
      <c r="L16" s="9">
        <v>19</v>
      </c>
      <c r="M16" s="9">
        <v>12</v>
      </c>
      <c r="N16" s="9">
        <v>11</v>
      </c>
      <c r="O16" s="9">
        <v>19</v>
      </c>
      <c r="P16" s="9">
        <v>20</v>
      </c>
      <c r="Q16" s="9">
        <v>7</v>
      </c>
      <c r="R16" s="9">
        <v>9</v>
      </c>
      <c r="S16" s="9">
        <v>9</v>
      </c>
      <c r="T16" s="9">
        <v>14</v>
      </c>
      <c r="U16" s="9">
        <v>6</v>
      </c>
      <c r="V16" s="9">
        <v>14</v>
      </c>
      <c r="W16" s="9">
        <v>13</v>
      </c>
      <c r="X16" s="9">
        <v>26</v>
      </c>
      <c r="Y16" s="61">
        <f t="shared" si="0"/>
        <v>9</v>
      </c>
      <c r="Z16" s="61">
        <f t="shared" si="1"/>
        <v>31</v>
      </c>
      <c r="AA16" s="61">
        <f t="shared" si="2"/>
        <v>53</v>
      </c>
      <c r="AB16" s="61">
        <f t="shared" si="3"/>
        <v>55</v>
      </c>
      <c r="AC16" s="61">
        <f t="shared" si="4"/>
        <v>43</v>
      </c>
      <c r="AD16" s="58"/>
    </row>
    <row r="17" spans="2:30" ht="12.75">
      <c r="B17" s="42" t="s">
        <v>29</v>
      </c>
      <c r="C17" s="8"/>
      <c r="D17" s="9">
        <v>1</v>
      </c>
      <c r="E17" s="9">
        <v>1</v>
      </c>
      <c r="F17" s="9">
        <v>4</v>
      </c>
      <c r="G17" s="9"/>
      <c r="H17" s="9">
        <v>6</v>
      </c>
      <c r="I17" s="9">
        <v>3</v>
      </c>
      <c r="J17" s="9">
        <v>11</v>
      </c>
      <c r="K17" s="9">
        <v>2</v>
      </c>
      <c r="L17" s="9">
        <v>6</v>
      </c>
      <c r="M17" s="9">
        <v>1</v>
      </c>
      <c r="N17" s="9">
        <v>4</v>
      </c>
      <c r="O17" s="9">
        <v>11</v>
      </c>
      <c r="P17" s="9">
        <v>5</v>
      </c>
      <c r="Q17" s="9">
        <v>4</v>
      </c>
      <c r="R17" s="9">
        <v>1</v>
      </c>
      <c r="S17" s="9">
        <v>11</v>
      </c>
      <c r="T17" s="9">
        <v>16</v>
      </c>
      <c r="U17" s="9">
        <v>13</v>
      </c>
      <c r="V17" s="9">
        <v>9</v>
      </c>
      <c r="W17" s="9">
        <v>9</v>
      </c>
      <c r="X17" s="9">
        <v>11</v>
      </c>
      <c r="Y17" s="61">
        <f t="shared" si="0"/>
        <v>6</v>
      </c>
      <c r="Z17" s="61">
        <f t="shared" si="1"/>
        <v>20</v>
      </c>
      <c r="AA17" s="61">
        <f t="shared" si="2"/>
        <v>13</v>
      </c>
      <c r="AB17" s="61">
        <f t="shared" si="3"/>
        <v>21</v>
      </c>
      <c r="AC17" s="61">
        <f t="shared" si="4"/>
        <v>49</v>
      </c>
      <c r="AD17" s="58"/>
    </row>
    <row r="18" spans="2:30" ht="12.75">
      <c r="B18" s="42" t="s">
        <v>30</v>
      </c>
      <c r="C18" s="8">
        <v>1</v>
      </c>
      <c r="D18" s="9">
        <v>5</v>
      </c>
      <c r="E18" s="9">
        <v>3</v>
      </c>
      <c r="F18" s="9">
        <v>9</v>
      </c>
      <c r="G18" s="9">
        <v>16</v>
      </c>
      <c r="H18" s="9">
        <v>15</v>
      </c>
      <c r="I18" s="9">
        <v>16</v>
      </c>
      <c r="J18" s="9">
        <v>19</v>
      </c>
      <c r="K18" s="9">
        <v>37</v>
      </c>
      <c r="L18" s="9">
        <v>22</v>
      </c>
      <c r="M18" s="9">
        <v>18</v>
      </c>
      <c r="N18" s="9">
        <v>25</v>
      </c>
      <c r="O18" s="9">
        <v>24</v>
      </c>
      <c r="P18" s="9">
        <v>24</v>
      </c>
      <c r="Q18" s="9">
        <v>27</v>
      </c>
      <c r="R18" s="9">
        <v>45</v>
      </c>
      <c r="S18" s="9">
        <v>33</v>
      </c>
      <c r="T18" s="9">
        <v>35</v>
      </c>
      <c r="U18" s="9">
        <v>42</v>
      </c>
      <c r="V18" s="9">
        <v>38</v>
      </c>
      <c r="W18" s="9">
        <v>49</v>
      </c>
      <c r="X18" s="9">
        <v>35</v>
      </c>
      <c r="Y18" s="61">
        <f t="shared" si="0"/>
        <v>18</v>
      </c>
      <c r="Z18" s="61">
        <f t="shared" si="1"/>
        <v>66</v>
      </c>
      <c r="AA18" s="61">
        <f t="shared" si="2"/>
        <v>102</v>
      </c>
      <c r="AB18" s="61">
        <f t="shared" si="3"/>
        <v>120</v>
      </c>
      <c r="AC18" s="61">
        <f t="shared" si="4"/>
        <v>148</v>
      </c>
      <c r="AD18" s="58"/>
    </row>
    <row r="19" spans="2:30" ht="12.75">
      <c r="B19" s="42" t="s">
        <v>10</v>
      </c>
      <c r="C19" s="8">
        <v>2</v>
      </c>
      <c r="D19" s="9">
        <v>3</v>
      </c>
      <c r="E19" s="9">
        <v>1</v>
      </c>
      <c r="F19" s="9">
        <v>2</v>
      </c>
      <c r="G19" s="9">
        <v>6</v>
      </c>
      <c r="H19" s="9">
        <v>7</v>
      </c>
      <c r="I19" s="9">
        <v>9</v>
      </c>
      <c r="J19" s="9">
        <v>16</v>
      </c>
      <c r="K19" s="9">
        <v>21</v>
      </c>
      <c r="L19" s="9">
        <v>25</v>
      </c>
      <c r="M19" s="9">
        <v>16</v>
      </c>
      <c r="N19" s="9">
        <v>20</v>
      </c>
      <c r="O19" s="9">
        <v>19</v>
      </c>
      <c r="P19" s="9">
        <v>11</v>
      </c>
      <c r="Q19" s="9">
        <v>6</v>
      </c>
      <c r="R19" s="9">
        <v>7</v>
      </c>
      <c r="S19" s="9">
        <v>20</v>
      </c>
      <c r="T19" s="9">
        <v>22</v>
      </c>
      <c r="U19" s="9">
        <v>16</v>
      </c>
      <c r="V19" s="9">
        <v>19</v>
      </c>
      <c r="W19" s="9">
        <v>36</v>
      </c>
      <c r="X19" s="9">
        <v>46</v>
      </c>
      <c r="Y19" s="61">
        <f t="shared" si="0"/>
        <v>8</v>
      </c>
      <c r="Z19" s="61">
        <f t="shared" si="1"/>
        <v>38</v>
      </c>
      <c r="AA19" s="61">
        <f t="shared" si="2"/>
        <v>82</v>
      </c>
      <c r="AB19" s="61">
        <f t="shared" si="3"/>
        <v>43</v>
      </c>
      <c r="AC19" s="61">
        <f t="shared" si="4"/>
        <v>77</v>
      </c>
      <c r="AD19" s="58"/>
    </row>
    <row r="20" spans="2:30" ht="12.75">
      <c r="B20" s="42" t="s">
        <v>31</v>
      </c>
      <c r="C20" s="8">
        <v>4</v>
      </c>
      <c r="D20" s="9">
        <v>2</v>
      </c>
      <c r="E20" s="9">
        <v>6</v>
      </c>
      <c r="F20" s="9">
        <v>5</v>
      </c>
      <c r="G20" s="9">
        <v>15</v>
      </c>
      <c r="H20" s="9">
        <v>15</v>
      </c>
      <c r="I20" s="9">
        <v>26</v>
      </c>
      <c r="J20" s="9">
        <v>39</v>
      </c>
      <c r="K20" s="9">
        <v>51</v>
      </c>
      <c r="L20" s="9">
        <v>83</v>
      </c>
      <c r="M20" s="9">
        <v>34</v>
      </c>
      <c r="N20" s="9">
        <v>72</v>
      </c>
      <c r="O20" s="9">
        <v>77</v>
      </c>
      <c r="P20" s="9">
        <v>51</v>
      </c>
      <c r="Q20" s="9">
        <v>46</v>
      </c>
      <c r="R20" s="9">
        <v>62</v>
      </c>
      <c r="S20" s="9">
        <v>79</v>
      </c>
      <c r="T20" s="9">
        <v>51</v>
      </c>
      <c r="U20" s="9">
        <v>47</v>
      </c>
      <c r="V20" s="9">
        <v>50</v>
      </c>
      <c r="W20" s="9">
        <v>45</v>
      </c>
      <c r="X20" s="9">
        <v>56</v>
      </c>
      <c r="Y20" s="61">
        <f t="shared" si="0"/>
        <v>17</v>
      </c>
      <c r="Z20" s="61">
        <f t="shared" si="1"/>
        <v>95</v>
      </c>
      <c r="AA20" s="61">
        <f t="shared" si="2"/>
        <v>240</v>
      </c>
      <c r="AB20" s="61">
        <f t="shared" si="3"/>
        <v>236</v>
      </c>
      <c r="AC20" s="61">
        <f t="shared" si="4"/>
        <v>227</v>
      </c>
      <c r="AD20" s="58"/>
    </row>
    <row r="21" spans="2:30" ht="12.75">
      <c r="B21" s="42" t="s">
        <v>65</v>
      </c>
      <c r="C21" s="8"/>
      <c r="D21" s="9">
        <v>6</v>
      </c>
      <c r="E21" s="9">
        <v>1</v>
      </c>
      <c r="F21" s="9">
        <v>3</v>
      </c>
      <c r="G21" s="9">
        <v>5</v>
      </c>
      <c r="H21" s="9">
        <v>6</v>
      </c>
      <c r="I21" s="9">
        <v>17</v>
      </c>
      <c r="J21" s="9">
        <v>17</v>
      </c>
      <c r="K21" s="9">
        <v>13</v>
      </c>
      <c r="L21" s="9">
        <v>22</v>
      </c>
      <c r="M21" s="9">
        <v>12</v>
      </c>
      <c r="N21" s="9">
        <v>9</v>
      </c>
      <c r="O21" s="9">
        <v>29</v>
      </c>
      <c r="P21" s="9">
        <v>12</v>
      </c>
      <c r="Q21" s="9">
        <v>10</v>
      </c>
      <c r="R21" s="9">
        <v>14</v>
      </c>
      <c r="S21" s="9">
        <v>17</v>
      </c>
      <c r="T21" s="9">
        <v>5</v>
      </c>
      <c r="U21" s="9">
        <v>16</v>
      </c>
      <c r="V21" s="9">
        <v>19</v>
      </c>
      <c r="W21" s="9">
        <v>17</v>
      </c>
      <c r="X21" s="9">
        <v>21</v>
      </c>
      <c r="Y21" s="61">
        <f t="shared" si="0"/>
        <v>10</v>
      </c>
      <c r="Z21" s="61">
        <f t="shared" si="1"/>
        <v>45</v>
      </c>
      <c r="AA21" s="61">
        <f t="shared" si="2"/>
        <v>56</v>
      </c>
      <c r="AB21" s="61">
        <f t="shared" si="3"/>
        <v>65</v>
      </c>
      <c r="AC21" s="61">
        <f t="shared" si="4"/>
        <v>57</v>
      </c>
      <c r="AD21" s="58"/>
    </row>
    <row r="22" spans="2:30" ht="12.75">
      <c r="B22" s="42" t="s">
        <v>32</v>
      </c>
      <c r="C22" s="8">
        <v>8</v>
      </c>
      <c r="D22" s="9">
        <v>4</v>
      </c>
      <c r="E22" s="9">
        <v>3</v>
      </c>
      <c r="F22" s="9">
        <v>4</v>
      </c>
      <c r="G22" s="9">
        <v>11</v>
      </c>
      <c r="H22" s="9">
        <v>22</v>
      </c>
      <c r="I22" s="9">
        <v>8</v>
      </c>
      <c r="J22" s="9">
        <v>28</v>
      </c>
      <c r="K22" s="9">
        <v>26</v>
      </c>
      <c r="L22" s="9">
        <v>25</v>
      </c>
      <c r="M22" s="9">
        <v>23</v>
      </c>
      <c r="N22" s="9">
        <v>27</v>
      </c>
      <c r="O22" s="9">
        <v>11</v>
      </c>
      <c r="P22" s="9">
        <v>15</v>
      </c>
      <c r="Q22" s="9">
        <v>11</v>
      </c>
      <c r="R22" s="9">
        <v>24</v>
      </c>
      <c r="S22" s="9">
        <v>20</v>
      </c>
      <c r="T22" s="9">
        <v>16</v>
      </c>
      <c r="U22" s="9">
        <v>21</v>
      </c>
      <c r="V22" s="9">
        <v>21</v>
      </c>
      <c r="W22" s="9">
        <v>19</v>
      </c>
      <c r="X22" s="9">
        <v>33</v>
      </c>
      <c r="Y22" s="61">
        <f t="shared" si="0"/>
        <v>19</v>
      </c>
      <c r="Z22" s="61">
        <f t="shared" si="1"/>
        <v>69</v>
      </c>
      <c r="AA22" s="61">
        <f t="shared" si="2"/>
        <v>101</v>
      </c>
      <c r="AB22" s="61">
        <f t="shared" si="3"/>
        <v>61</v>
      </c>
      <c r="AC22" s="61">
        <f t="shared" si="4"/>
        <v>78</v>
      </c>
      <c r="AD22" s="58"/>
    </row>
    <row r="23" spans="2:30" ht="12.75">
      <c r="B23" s="42" t="s">
        <v>33</v>
      </c>
      <c r="C23" s="8">
        <v>3</v>
      </c>
      <c r="D23" s="9">
        <v>2</v>
      </c>
      <c r="E23" s="9">
        <v>1</v>
      </c>
      <c r="F23" s="9">
        <v>1</v>
      </c>
      <c r="G23" s="9">
        <v>3</v>
      </c>
      <c r="H23" s="9">
        <v>6</v>
      </c>
      <c r="I23" s="9">
        <v>3</v>
      </c>
      <c r="J23" s="9">
        <v>9</v>
      </c>
      <c r="K23" s="9">
        <v>6</v>
      </c>
      <c r="L23" s="9">
        <v>4</v>
      </c>
      <c r="M23" s="9">
        <v>5</v>
      </c>
      <c r="N23" s="9">
        <v>2</v>
      </c>
      <c r="O23" s="9">
        <v>5</v>
      </c>
      <c r="P23" s="9">
        <v>2</v>
      </c>
      <c r="Q23" s="9">
        <v>10</v>
      </c>
      <c r="R23" s="9">
        <v>6</v>
      </c>
      <c r="S23" s="9">
        <v>7</v>
      </c>
      <c r="T23" s="9">
        <v>3</v>
      </c>
      <c r="U23" s="9">
        <v>5</v>
      </c>
      <c r="V23" s="9">
        <v>3</v>
      </c>
      <c r="W23" s="9">
        <v>5</v>
      </c>
      <c r="X23" s="9">
        <v>5</v>
      </c>
      <c r="Y23" s="61">
        <f t="shared" si="0"/>
        <v>7</v>
      </c>
      <c r="Z23" s="61">
        <f t="shared" si="1"/>
        <v>21</v>
      </c>
      <c r="AA23" s="61">
        <f t="shared" si="2"/>
        <v>17</v>
      </c>
      <c r="AB23" s="61">
        <f t="shared" si="3"/>
        <v>23</v>
      </c>
      <c r="AC23" s="61">
        <f t="shared" si="4"/>
        <v>18</v>
      </c>
      <c r="AD23" s="58"/>
    </row>
    <row r="24" spans="2:30" ht="12.75">
      <c r="B24" s="42" t="s">
        <v>109</v>
      </c>
      <c r="C24" s="8">
        <v>9</v>
      </c>
      <c r="D24" s="9">
        <v>9</v>
      </c>
      <c r="E24" s="9">
        <v>4</v>
      </c>
      <c r="F24" s="9">
        <v>3</v>
      </c>
      <c r="G24" s="9">
        <v>8</v>
      </c>
      <c r="H24" s="9">
        <v>14</v>
      </c>
      <c r="I24" s="9">
        <v>12</v>
      </c>
      <c r="J24" s="9">
        <v>20</v>
      </c>
      <c r="K24" s="9">
        <v>30</v>
      </c>
      <c r="L24" s="9">
        <v>29</v>
      </c>
      <c r="M24" s="9">
        <v>18</v>
      </c>
      <c r="N24" s="9">
        <v>16</v>
      </c>
      <c r="O24" s="9">
        <v>16</v>
      </c>
      <c r="P24" s="9">
        <v>18</v>
      </c>
      <c r="Q24" s="9">
        <v>23</v>
      </c>
      <c r="R24" s="9">
        <v>28</v>
      </c>
      <c r="S24" s="9">
        <v>69</v>
      </c>
      <c r="T24" s="9">
        <v>23</v>
      </c>
      <c r="U24" s="9">
        <v>33</v>
      </c>
      <c r="V24" s="9">
        <v>44</v>
      </c>
      <c r="W24" s="9">
        <v>47</v>
      </c>
      <c r="X24" s="9">
        <v>31</v>
      </c>
      <c r="Y24" s="61">
        <f>C24+D24+E24+F24</f>
        <v>25</v>
      </c>
      <c r="Z24" s="61">
        <f>G24+H24+I24+J24</f>
        <v>54</v>
      </c>
      <c r="AA24" s="61">
        <f>K24+L24+M24+N24</f>
        <v>93</v>
      </c>
      <c r="AB24" s="61">
        <f>+O24+P24+Q24+R24</f>
        <v>85</v>
      </c>
      <c r="AC24" s="61">
        <f t="shared" si="4"/>
        <v>169</v>
      </c>
      <c r="AD24" s="58"/>
    </row>
    <row r="25" spans="2:30" ht="12.75">
      <c r="B25" s="42" t="s">
        <v>34</v>
      </c>
      <c r="C25" s="8">
        <v>12</v>
      </c>
      <c r="D25" s="9">
        <v>3</v>
      </c>
      <c r="E25" s="9">
        <v>3</v>
      </c>
      <c r="F25" s="9">
        <v>9</v>
      </c>
      <c r="G25" s="9">
        <v>10</v>
      </c>
      <c r="H25" s="9">
        <v>12</v>
      </c>
      <c r="I25" s="9">
        <v>18</v>
      </c>
      <c r="J25" s="9">
        <v>21</v>
      </c>
      <c r="K25" s="9">
        <v>46</v>
      </c>
      <c r="L25" s="9">
        <v>32</v>
      </c>
      <c r="M25" s="9">
        <v>18</v>
      </c>
      <c r="N25" s="9">
        <v>19</v>
      </c>
      <c r="O25" s="9">
        <v>34</v>
      </c>
      <c r="P25" s="9">
        <v>12</v>
      </c>
      <c r="Q25" s="9">
        <v>19</v>
      </c>
      <c r="R25" s="9">
        <v>28</v>
      </c>
      <c r="S25" s="9">
        <v>29</v>
      </c>
      <c r="T25" s="9">
        <v>40</v>
      </c>
      <c r="U25" s="9">
        <v>19</v>
      </c>
      <c r="V25" s="9">
        <v>29</v>
      </c>
      <c r="W25" s="9">
        <v>37</v>
      </c>
      <c r="X25" s="9">
        <v>31</v>
      </c>
      <c r="Y25" s="61">
        <f t="shared" si="0"/>
        <v>27</v>
      </c>
      <c r="Z25" s="61">
        <f t="shared" si="1"/>
        <v>61</v>
      </c>
      <c r="AA25" s="61">
        <f t="shared" si="2"/>
        <v>115</v>
      </c>
      <c r="AB25" s="61">
        <f t="shared" si="3"/>
        <v>93</v>
      </c>
      <c r="AC25" s="61">
        <f t="shared" si="4"/>
        <v>117</v>
      </c>
      <c r="AD25" s="58"/>
    </row>
    <row r="26" spans="2:30" ht="12.75">
      <c r="B26" s="42" t="s">
        <v>35</v>
      </c>
      <c r="C26" s="8">
        <v>1</v>
      </c>
      <c r="D26" s="9">
        <v>5</v>
      </c>
      <c r="E26" s="9">
        <v>3</v>
      </c>
      <c r="F26" s="9">
        <v>3</v>
      </c>
      <c r="G26" s="9">
        <v>6</v>
      </c>
      <c r="H26" s="9">
        <v>6</v>
      </c>
      <c r="I26" s="9">
        <v>17</v>
      </c>
      <c r="J26" s="9">
        <v>24</v>
      </c>
      <c r="K26" s="9">
        <v>20</v>
      </c>
      <c r="L26" s="9">
        <v>23</v>
      </c>
      <c r="M26" s="9">
        <v>16</v>
      </c>
      <c r="N26" s="9">
        <v>25</v>
      </c>
      <c r="O26" s="9">
        <v>32</v>
      </c>
      <c r="P26" s="9">
        <v>19</v>
      </c>
      <c r="Q26" s="9">
        <v>9</v>
      </c>
      <c r="R26" s="9">
        <v>28</v>
      </c>
      <c r="S26" s="9">
        <v>28</v>
      </c>
      <c r="T26" s="9">
        <v>30</v>
      </c>
      <c r="U26" s="9">
        <v>20</v>
      </c>
      <c r="V26" s="9">
        <v>14</v>
      </c>
      <c r="W26" s="9">
        <v>37</v>
      </c>
      <c r="X26" s="9">
        <v>24</v>
      </c>
      <c r="Y26" s="61">
        <f t="shared" si="0"/>
        <v>12</v>
      </c>
      <c r="Z26" s="61">
        <f t="shared" si="1"/>
        <v>53</v>
      </c>
      <c r="AA26" s="61">
        <f t="shared" si="2"/>
        <v>84</v>
      </c>
      <c r="AB26" s="61">
        <f t="shared" si="3"/>
        <v>88</v>
      </c>
      <c r="AC26" s="61">
        <f t="shared" si="4"/>
        <v>92</v>
      </c>
      <c r="AD26" s="58"/>
    </row>
    <row r="27" spans="2:30" ht="12.75">
      <c r="B27" s="42" t="s">
        <v>63</v>
      </c>
      <c r="C27" s="8"/>
      <c r="D27" s="9"/>
      <c r="E27" s="9">
        <v>1</v>
      </c>
      <c r="F27" s="9">
        <v>1</v>
      </c>
      <c r="G27" s="9">
        <v>2</v>
      </c>
      <c r="H27" s="9">
        <v>3</v>
      </c>
      <c r="I27" s="9">
        <v>10</v>
      </c>
      <c r="J27" s="9">
        <v>11</v>
      </c>
      <c r="K27" s="9">
        <v>4</v>
      </c>
      <c r="L27" s="9">
        <v>16</v>
      </c>
      <c r="M27" s="9">
        <v>12</v>
      </c>
      <c r="N27" s="9">
        <v>12</v>
      </c>
      <c r="O27" s="9">
        <v>9</v>
      </c>
      <c r="P27" s="9">
        <v>8</v>
      </c>
      <c r="Q27" s="9">
        <v>3</v>
      </c>
      <c r="R27" s="9">
        <v>12</v>
      </c>
      <c r="S27" s="9">
        <v>6</v>
      </c>
      <c r="T27" s="9">
        <v>7</v>
      </c>
      <c r="U27" s="9">
        <v>9</v>
      </c>
      <c r="V27" s="9">
        <v>10</v>
      </c>
      <c r="W27" s="9">
        <v>10</v>
      </c>
      <c r="X27" s="9">
        <v>15</v>
      </c>
      <c r="Y27" s="61">
        <f t="shared" si="0"/>
        <v>2</v>
      </c>
      <c r="Z27" s="61">
        <f t="shared" si="1"/>
        <v>26</v>
      </c>
      <c r="AA27" s="61">
        <f t="shared" si="2"/>
        <v>44</v>
      </c>
      <c r="AB27" s="61">
        <f t="shared" si="3"/>
        <v>32</v>
      </c>
      <c r="AC27" s="61">
        <f t="shared" si="4"/>
        <v>32</v>
      </c>
      <c r="AD27" s="58"/>
    </row>
    <row r="28" spans="2:30" ht="12.75">
      <c r="B28" s="42" t="s">
        <v>36</v>
      </c>
      <c r="C28" s="8"/>
      <c r="D28" s="9"/>
      <c r="E28" s="9">
        <v>1</v>
      </c>
      <c r="F28" s="9">
        <v>2</v>
      </c>
      <c r="G28" s="9">
        <v>3</v>
      </c>
      <c r="H28" s="9">
        <v>10</v>
      </c>
      <c r="I28" s="9">
        <v>5</v>
      </c>
      <c r="J28" s="9">
        <v>13</v>
      </c>
      <c r="K28" s="9">
        <v>15</v>
      </c>
      <c r="L28" s="9">
        <v>7</v>
      </c>
      <c r="M28" s="9">
        <v>6</v>
      </c>
      <c r="N28" s="9">
        <v>13</v>
      </c>
      <c r="O28" s="9">
        <v>12</v>
      </c>
      <c r="P28" s="9">
        <v>10</v>
      </c>
      <c r="Q28" s="9">
        <v>5</v>
      </c>
      <c r="R28" s="9">
        <v>12</v>
      </c>
      <c r="S28" s="9">
        <v>16</v>
      </c>
      <c r="T28" s="9">
        <v>9</v>
      </c>
      <c r="U28" s="9">
        <v>20</v>
      </c>
      <c r="V28" s="9">
        <v>11</v>
      </c>
      <c r="W28" s="9">
        <v>23</v>
      </c>
      <c r="X28" s="9">
        <v>20</v>
      </c>
      <c r="Y28" s="61">
        <f t="shared" si="0"/>
        <v>3</v>
      </c>
      <c r="Z28" s="61">
        <f t="shared" si="1"/>
        <v>31</v>
      </c>
      <c r="AA28" s="61">
        <f t="shared" si="2"/>
        <v>41</v>
      </c>
      <c r="AB28" s="61">
        <f t="shared" si="3"/>
        <v>39</v>
      </c>
      <c r="AC28" s="61">
        <f t="shared" si="4"/>
        <v>56</v>
      </c>
      <c r="AD28" s="58"/>
    </row>
    <row r="29" spans="2:30" ht="12.75">
      <c r="B29" s="42" t="s">
        <v>37</v>
      </c>
      <c r="C29" s="8"/>
      <c r="D29" s="9">
        <v>2</v>
      </c>
      <c r="E29" s="9">
        <v>1</v>
      </c>
      <c r="F29" s="9">
        <v>1</v>
      </c>
      <c r="G29" s="9">
        <v>2</v>
      </c>
      <c r="H29" s="9">
        <v>1</v>
      </c>
      <c r="I29" s="9">
        <v>7</v>
      </c>
      <c r="J29" s="9">
        <v>8</v>
      </c>
      <c r="K29" s="9">
        <v>8</v>
      </c>
      <c r="L29" s="9">
        <v>6</v>
      </c>
      <c r="M29" s="9">
        <v>9</v>
      </c>
      <c r="N29" s="9">
        <v>6</v>
      </c>
      <c r="O29" s="9">
        <v>3</v>
      </c>
      <c r="P29" s="9">
        <v>12</v>
      </c>
      <c r="Q29" s="9">
        <v>8</v>
      </c>
      <c r="R29" s="9">
        <v>5</v>
      </c>
      <c r="S29" s="9">
        <v>15</v>
      </c>
      <c r="T29" s="9">
        <v>7</v>
      </c>
      <c r="U29" s="9">
        <v>11</v>
      </c>
      <c r="V29" s="9">
        <v>12</v>
      </c>
      <c r="W29" s="9">
        <v>8</v>
      </c>
      <c r="X29" s="9">
        <v>13</v>
      </c>
      <c r="Y29" s="61">
        <f t="shared" si="0"/>
        <v>4</v>
      </c>
      <c r="Z29" s="61">
        <f t="shared" si="1"/>
        <v>18</v>
      </c>
      <c r="AA29" s="61">
        <f t="shared" si="2"/>
        <v>29</v>
      </c>
      <c r="AB29" s="61">
        <f t="shared" si="3"/>
        <v>28</v>
      </c>
      <c r="AC29" s="61">
        <f t="shared" si="4"/>
        <v>45</v>
      </c>
      <c r="AD29" s="58"/>
    </row>
    <row r="30" spans="2:30" ht="12.75">
      <c r="B30" s="42" t="s">
        <v>38</v>
      </c>
      <c r="C30" s="8">
        <v>12</v>
      </c>
      <c r="D30" s="9">
        <v>9</v>
      </c>
      <c r="E30" s="9">
        <v>11</v>
      </c>
      <c r="F30" s="9">
        <v>31</v>
      </c>
      <c r="G30" s="9">
        <v>37</v>
      </c>
      <c r="H30" s="9">
        <v>86</v>
      </c>
      <c r="I30" s="9">
        <v>59</v>
      </c>
      <c r="J30" s="9">
        <v>62</v>
      </c>
      <c r="K30" s="9">
        <v>71</v>
      </c>
      <c r="L30" s="9">
        <v>69</v>
      </c>
      <c r="M30" s="9">
        <v>42</v>
      </c>
      <c r="N30" s="9">
        <v>61</v>
      </c>
      <c r="O30" s="9">
        <v>56</v>
      </c>
      <c r="P30" s="9">
        <v>79</v>
      </c>
      <c r="Q30" s="9">
        <v>74</v>
      </c>
      <c r="R30" s="9">
        <v>64</v>
      </c>
      <c r="S30" s="9">
        <v>115</v>
      </c>
      <c r="T30" s="9">
        <v>78</v>
      </c>
      <c r="U30" s="9">
        <v>77</v>
      </c>
      <c r="V30" s="9">
        <v>64</v>
      </c>
      <c r="W30" s="9">
        <v>59</v>
      </c>
      <c r="X30" s="9">
        <v>63</v>
      </c>
      <c r="Y30" s="61">
        <f t="shared" si="0"/>
        <v>63</v>
      </c>
      <c r="Z30" s="61">
        <f t="shared" si="1"/>
        <v>244</v>
      </c>
      <c r="AA30" s="61">
        <f t="shared" si="2"/>
        <v>243</v>
      </c>
      <c r="AB30" s="61">
        <f t="shared" si="3"/>
        <v>273</v>
      </c>
      <c r="AC30" s="61">
        <f t="shared" si="4"/>
        <v>334</v>
      </c>
      <c r="AD30" s="58"/>
    </row>
    <row r="31" spans="2:30" ht="12.75">
      <c r="B31" s="42" t="s">
        <v>39</v>
      </c>
      <c r="C31" s="8">
        <v>2</v>
      </c>
      <c r="D31" s="9">
        <v>1</v>
      </c>
      <c r="E31" s="9">
        <v>1</v>
      </c>
      <c r="F31" s="9">
        <v>2</v>
      </c>
      <c r="G31" s="9">
        <v>6</v>
      </c>
      <c r="H31" s="9">
        <v>4</v>
      </c>
      <c r="I31" s="9">
        <v>8</v>
      </c>
      <c r="J31" s="9">
        <v>20</v>
      </c>
      <c r="K31" s="9">
        <v>22</v>
      </c>
      <c r="L31" s="9">
        <v>17</v>
      </c>
      <c r="M31" s="9">
        <v>10</v>
      </c>
      <c r="N31" s="9">
        <v>10</v>
      </c>
      <c r="O31" s="9">
        <v>16</v>
      </c>
      <c r="P31" s="9">
        <v>11</v>
      </c>
      <c r="Q31" s="9">
        <v>9</v>
      </c>
      <c r="R31" s="9">
        <v>11</v>
      </c>
      <c r="S31" s="9">
        <v>10</v>
      </c>
      <c r="T31" s="9">
        <v>22</v>
      </c>
      <c r="U31" s="9">
        <v>14</v>
      </c>
      <c r="V31" s="9">
        <v>13</v>
      </c>
      <c r="W31" s="9">
        <v>20</v>
      </c>
      <c r="X31" s="9">
        <v>15</v>
      </c>
      <c r="Y31" s="61">
        <f t="shared" si="0"/>
        <v>6</v>
      </c>
      <c r="Z31" s="61">
        <f t="shared" si="1"/>
        <v>38</v>
      </c>
      <c r="AA31" s="61">
        <f t="shared" si="2"/>
        <v>59</v>
      </c>
      <c r="AB31" s="61">
        <f t="shared" si="3"/>
        <v>47</v>
      </c>
      <c r="AC31" s="61">
        <f t="shared" si="4"/>
        <v>59</v>
      </c>
      <c r="AD31" s="58"/>
    </row>
    <row r="32" spans="2:30" ht="12.75">
      <c r="B32" s="42" t="s">
        <v>12</v>
      </c>
      <c r="C32" s="8">
        <v>2</v>
      </c>
      <c r="D32" s="9">
        <v>3</v>
      </c>
      <c r="E32" s="9">
        <v>4</v>
      </c>
      <c r="F32" s="9">
        <v>5</v>
      </c>
      <c r="G32" s="9">
        <v>4</v>
      </c>
      <c r="H32" s="9">
        <v>8</v>
      </c>
      <c r="I32" s="9">
        <v>7</v>
      </c>
      <c r="J32" s="9">
        <v>16</v>
      </c>
      <c r="K32" s="9">
        <v>17</v>
      </c>
      <c r="L32" s="9">
        <v>12</v>
      </c>
      <c r="M32" s="9">
        <v>13</v>
      </c>
      <c r="N32" s="9">
        <v>10</v>
      </c>
      <c r="O32" s="9">
        <v>12</v>
      </c>
      <c r="P32" s="9">
        <v>12</v>
      </c>
      <c r="Q32" s="9">
        <v>12</v>
      </c>
      <c r="R32" s="9">
        <v>8</v>
      </c>
      <c r="S32" s="9">
        <v>12</v>
      </c>
      <c r="T32" s="9">
        <v>18</v>
      </c>
      <c r="U32" s="9">
        <v>7</v>
      </c>
      <c r="V32" s="9">
        <v>13</v>
      </c>
      <c r="W32" s="9">
        <v>24</v>
      </c>
      <c r="X32" s="9">
        <v>17</v>
      </c>
      <c r="Y32" s="61">
        <f t="shared" si="0"/>
        <v>14</v>
      </c>
      <c r="Z32" s="61">
        <f t="shared" si="1"/>
        <v>35</v>
      </c>
      <c r="AA32" s="61">
        <f t="shared" si="2"/>
        <v>52</v>
      </c>
      <c r="AB32" s="61">
        <f t="shared" si="3"/>
        <v>44</v>
      </c>
      <c r="AC32" s="61">
        <f t="shared" si="4"/>
        <v>50</v>
      </c>
      <c r="AD32" s="58"/>
    </row>
    <row r="33" spans="2:30" ht="12" customHeight="1">
      <c r="B33" s="42" t="s">
        <v>40</v>
      </c>
      <c r="C33" s="8">
        <v>7</v>
      </c>
      <c r="D33" s="9">
        <v>9</v>
      </c>
      <c r="E33" s="9">
        <v>16</v>
      </c>
      <c r="F33" s="9">
        <v>16</v>
      </c>
      <c r="G33" s="9">
        <v>15</v>
      </c>
      <c r="H33" s="9">
        <v>17</v>
      </c>
      <c r="I33" s="9">
        <v>16</v>
      </c>
      <c r="J33" s="9">
        <v>34</v>
      </c>
      <c r="K33" s="9">
        <v>32</v>
      </c>
      <c r="L33" s="9">
        <v>39</v>
      </c>
      <c r="M33" s="9">
        <v>25</v>
      </c>
      <c r="N33" s="9">
        <v>38</v>
      </c>
      <c r="O33" s="9">
        <v>40</v>
      </c>
      <c r="P33" s="9">
        <v>44</v>
      </c>
      <c r="Q33" s="9">
        <v>21</v>
      </c>
      <c r="R33" s="9">
        <v>36</v>
      </c>
      <c r="S33" s="9">
        <v>32</v>
      </c>
      <c r="T33" s="9">
        <v>28</v>
      </c>
      <c r="U33" s="9">
        <v>20</v>
      </c>
      <c r="V33" s="9">
        <v>37</v>
      </c>
      <c r="W33" s="9">
        <v>36</v>
      </c>
      <c r="X33" s="9">
        <v>40</v>
      </c>
      <c r="Y33" s="61">
        <f t="shared" si="0"/>
        <v>48</v>
      </c>
      <c r="Z33" s="61">
        <f t="shared" si="1"/>
        <v>82</v>
      </c>
      <c r="AA33" s="61">
        <f t="shared" si="2"/>
        <v>134</v>
      </c>
      <c r="AB33" s="61">
        <f t="shared" si="3"/>
        <v>141</v>
      </c>
      <c r="AC33" s="61">
        <f t="shared" si="4"/>
        <v>117</v>
      </c>
      <c r="AD33" s="58"/>
    </row>
    <row r="34" spans="2:30" ht="12.75">
      <c r="B34" s="42" t="s">
        <v>41</v>
      </c>
      <c r="C34" s="8">
        <v>8</v>
      </c>
      <c r="D34" s="9">
        <v>9</v>
      </c>
      <c r="E34" s="9">
        <v>3</v>
      </c>
      <c r="F34" s="9">
        <v>3</v>
      </c>
      <c r="G34" s="9">
        <v>3</v>
      </c>
      <c r="H34" s="9">
        <v>11</v>
      </c>
      <c r="I34" s="9">
        <v>14</v>
      </c>
      <c r="J34" s="9">
        <v>24</v>
      </c>
      <c r="K34" s="9">
        <v>13</v>
      </c>
      <c r="L34" s="9">
        <v>34</v>
      </c>
      <c r="M34" s="9">
        <v>15</v>
      </c>
      <c r="N34" s="9">
        <v>23</v>
      </c>
      <c r="O34" s="9">
        <v>22</v>
      </c>
      <c r="P34" s="9">
        <v>18</v>
      </c>
      <c r="Q34" s="9">
        <v>17</v>
      </c>
      <c r="R34" s="9">
        <v>16</v>
      </c>
      <c r="S34" s="9">
        <v>15</v>
      </c>
      <c r="T34" s="9">
        <v>23</v>
      </c>
      <c r="U34" s="9">
        <v>14</v>
      </c>
      <c r="V34" s="9">
        <v>20</v>
      </c>
      <c r="W34" s="9">
        <v>25</v>
      </c>
      <c r="X34" s="9">
        <v>22</v>
      </c>
      <c r="Y34" s="61">
        <f t="shared" si="0"/>
        <v>23</v>
      </c>
      <c r="Z34" s="61">
        <f t="shared" si="1"/>
        <v>52</v>
      </c>
      <c r="AA34" s="61">
        <f t="shared" si="2"/>
        <v>85</v>
      </c>
      <c r="AB34" s="61">
        <f t="shared" si="3"/>
        <v>73</v>
      </c>
      <c r="AC34" s="61">
        <f t="shared" si="4"/>
        <v>72</v>
      </c>
      <c r="AD34" s="58"/>
    </row>
    <row r="35" spans="2:30" ht="12.75">
      <c r="B35" s="42" t="s">
        <v>42</v>
      </c>
      <c r="C35" s="8">
        <v>5</v>
      </c>
      <c r="D35" s="9">
        <v>2</v>
      </c>
      <c r="E35" s="9">
        <v>1</v>
      </c>
      <c r="F35" s="9">
        <v>4</v>
      </c>
      <c r="G35" s="9">
        <v>6</v>
      </c>
      <c r="H35" s="9">
        <v>10</v>
      </c>
      <c r="I35" s="9">
        <v>18</v>
      </c>
      <c r="J35" s="9">
        <v>38</v>
      </c>
      <c r="K35" s="9">
        <v>37</v>
      </c>
      <c r="L35" s="9">
        <v>20</v>
      </c>
      <c r="M35" s="9">
        <v>15</v>
      </c>
      <c r="N35" s="9">
        <v>17</v>
      </c>
      <c r="O35" s="9">
        <v>21</v>
      </c>
      <c r="P35" s="9">
        <v>13</v>
      </c>
      <c r="Q35" s="9">
        <v>10</v>
      </c>
      <c r="R35" s="9">
        <v>12</v>
      </c>
      <c r="S35" s="9">
        <v>13</v>
      </c>
      <c r="T35" s="9">
        <v>12</v>
      </c>
      <c r="U35" s="9">
        <v>16</v>
      </c>
      <c r="V35" s="9">
        <v>21</v>
      </c>
      <c r="W35" s="9">
        <v>20</v>
      </c>
      <c r="X35" s="9">
        <v>9</v>
      </c>
      <c r="Y35" s="61">
        <f t="shared" si="0"/>
        <v>12</v>
      </c>
      <c r="Z35" s="61">
        <f t="shared" si="1"/>
        <v>72</v>
      </c>
      <c r="AA35" s="61">
        <f t="shared" si="2"/>
        <v>89</v>
      </c>
      <c r="AB35" s="61">
        <f t="shared" si="3"/>
        <v>56</v>
      </c>
      <c r="AC35" s="61">
        <f t="shared" si="4"/>
        <v>62</v>
      </c>
      <c r="AD35" s="58"/>
    </row>
    <row r="36" spans="2:30" ht="12.75">
      <c r="B36" s="42" t="s">
        <v>43</v>
      </c>
      <c r="C36" s="8">
        <v>1</v>
      </c>
      <c r="D36" s="9">
        <v>3</v>
      </c>
      <c r="E36" s="9">
        <v>1</v>
      </c>
      <c r="F36" s="9">
        <v>3</v>
      </c>
      <c r="G36" s="9">
        <v>4</v>
      </c>
      <c r="H36" s="9">
        <v>2</v>
      </c>
      <c r="I36" s="9">
        <v>1</v>
      </c>
      <c r="J36" s="9">
        <v>2</v>
      </c>
      <c r="K36" s="9">
        <v>7</v>
      </c>
      <c r="L36" s="9">
        <v>7</v>
      </c>
      <c r="M36" s="9">
        <v>9</v>
      </c>
      <c r="N36" s="9">
        <v>9</v>
      </c>
      <c r="O36" s="9">
        <v>6</v>
      </c>
      <c r="P36" s="9">
        <v>9</v>
      </c>
      <c r="Q36" s="9">
        <v>5</v>
      </c>
      <c r="R36" s="9">
        <v>4</v>
      </c>
      <c r="S36" s="9">
        <v>13</v>
      </c>
      <c r="T36" s="9">
        <v>15</v>
      </c>
      <c r="U36" s="9">
        <v>13</v>
      </c>
      <c r="V36" s="9">
        <v>16</v>
      </c>
      <c r="W36" s="9">
        <v>18</v>
      </c>
      <c r="X36" s="9">
        <v>19</v>
      </c>
      <c r="Y36" s="61">
        <f t="shared" si="0"/>
        <v>8</v>
      </c>
      <c r="Z36" s="61">
        <f t="shared" si="1"/>
        <v>9</v>
      </c>
      <c r="AA36" s="61">
        <f t="shared" si="2"/>
        <v>32</v>
      </c>
      <c r="AB36" s="61">
        <f t="shared" si="3"/>
        <v>24</v>
      </c>
      <c r="AC36" s="61">
        <f t="shared" si="4"/>
        <v>57</v>
      </c>
      <c r="AD36" s="58"/>
    </row>
    <row r="37" spans="2:30" ht="12.75">
      <c r="B37" s="42" t="s">
        <v>13</v>
      </c>
      <c r="C37" s="8">
        <v>35</v>
      </c>
      <c r="D37" s="9">
        <v>43</v>
      </c>
      <c r="E37" s="9">
        <v>42</v>
      </c>
      <c r="F37" s="9">
        <v>66</v>
      </c>
      <c r="G37" s="9">
        <v>83</v>
      </c>
      <c r="H37" s="9">
        <v>121</v>
      </c>
      <c r="I37" s="9">
        <v>158</v>
      </c>
      <c r="J37" s="9">
        <v>234</v>
      </c>
      <c r="K37" s="9">
        <v>259</v>
      </c>
      <c r="L37" s="9">
        <v>340</v>
      </c>
      <c r="M37" s="9">
        <v>249</v>
      </c>
      <c r="N37" s="9">
        <v>324</v>
      </c>
      <c r="O37" s="9">
        <v>266</v>
      </c>
      <c r="P37" s="9">
        <v>281</v>
      </c>
      <c r="Q37" s="9">
        <v>267</v>
      </c>
      <c r="R37" s="9">
        <v>260</v>
      </c>
      <c r="S37" s="9">
        <v>305</v>
      </c>
      <c r="T37" s="9">
        <v>280</v>
      </c>
      <c r="U37" s="9">
        <v>248</v>
      </c>
      <c r="V37" s="9">
        <v>308</v>
      </c>
      <c r="W37" s="9">
        <v>341</v>
      </c>
      <c r="X37" s="9">
        <v>368</v>
      </c>
      <c r="Y37" s="61">
        <f t="shared" si="0"/>
        <v>186</v>
      </c>
      <c r="Z37" s="61">
        <f t="shared" si="1"/>
        <v>596</v>
      </c>
      <c r="AA37" s="61">
        <f t="shared" si="2"/>
        <v>1172</v>
      </c>
      <c r="AB37" s="61">
        <f t="shared" si="3"/>
        <v>1074</v>
      </c>
      <c r="AC37" s="61">
        <f t="shared" si="4"/>
        <v>1141</v>
      </c>
      <c r="AD37" s="58"/>
    </row>
    <row r="38" spans="2:30" ht="12.75">
      <c r="B38" s="42" t="s">
        <v>44</v>
      </c>
      <c r="C38" s="8">
        <v>14</v>
      </c>
      <c r="D38" s="9">
        <v>10</v>
      </c>
      <c r="E38" s="9">
        <v>14</v>
      </c>
      <c r="F38" s="9">
        <v>20</v>
      </c>
      <c r="G38" s="9">
        <v>39</v>
      </c>
      <c r="H38" s="9">
        <v>53</v>
      </c>
      <c r="I38" s="9">
        <v>64</v>
      </c>
      <c r="J38" s="9">
        <v>40</v>
      </c>
      <c r="K38" s="9">
        <v>81</v>
      </c>
      <c r="L38" s="9">
        <v>71</v>
      </c>
      <c r="M38" s="9">
        <v>58</v>
      </c>
      <c r="N38" s="9">
        <v>34</v>
      </c>
      <c r="O38" s="9">
        <v>47</v>
      </c>
      <c r="P38" s="9">
        <v>58</v>
      </c>
      <c r="Q38" s="9">
        <v>39</v>
      </c>
      <c r="R38" s="9">
        <v>62</v>
      </c>
      <c r="S38" s="9">
        <v>48</v>
      </c>
      <c r="T38" s="9">
        <v>78</v>
      </c>
      <c r="U38" s="9">
        <v>65</v>
      </c>
      <c r="V38" s="9">
        <v>75</v>
      </c>
      <c r="W38" s="9">
        <v>90</v>
      </c>
      <c r="X38" s="9">
        <v>85</v>
      </c>
      <c r="Y38" s="61">
        <f t="shared" si="0"/>
        <v>58</v>
      </c>
      <c r="Z38" s="61">
        <f t="shared" si="1"/>
        <v>196</v>
      </c>
      <c r="AA38" s="61">
        <f t="shared" si="2"/>
        <v>244</v>
      </c>
      <c r="AB38" s="61">
        <f t="shared" si="3"/>
        <v>206</v>
      </c>
      <c r="AC38" s="61">
        <f t="shared" si="4"/>
        <v>266</v>
      </c>
      <c r="AD38" s="58"/>
    </row>
    <row r="39" spans="2:30" ht="12.75">
      <c r="B39" s="42" t="s">
        <v>14</v>
      </c>
      <c r="C39" s="8">
        <v>28</v>
      </c>
      <c r="D39" s="9">
        <v>18</v>
      </c>
      <c r="E39" s="9">
        <v>20</v>
      </c>
      <c r="F39" s="9">
        <v>18</v>
      </c>
      <c r="G39" s="9">
        <v>19</v>
      </c>
      <c r="H39" s="9">
        <v>19</v>
      </c>
      <c r="I39" s="9">
        <v>66</v>
      </c>
      <c r="J39" s="9">
        <v>128</v>
      </c>
      <c r="K39" s="9">
        <v>82</v>
      </c>
      <c r="L39" s="9">
        <v>80</v>
      </c>
      <c r="M39" s="9">
        <v>43</v>
      </c>
      <c r="N39" s="9">
        <v>100</v>
      </c>
      <c r="O39" s="9">
        <v>58</v>
      </c>
      <c r="P39" s="9">
        <v>73</v>
      </c>
      <c r="Q39" s="9">
        <v>44</v>
      </c>
      <c r="R39" s="9">
        <v>65</v>
      </c>
      <c r="S39" s="9">
        <v>89</v>
      </c>
      <c r="T39" s="9">
        <v>80</v>
      </c>
      <c r="U39" s="9">
        <v>77</v>
      </c>
      <c r="V39" s="9">
        <v>98</v>
      </c>
      <c r="W39" s="9">
        <v>79</v>
      </c>
      <c r="X39" s="9">
        <v>93</v>
      </c>
      <c r="Y39" s="61">
        <f aca="true" t="shared" si="5" ref="Y39:Y55">C39+D39+E39+F39</f>
        <v>84</v>
      </c>
      <c r="Z39" s="61">
        <f t="shared" si="1"/>
        <v>232</v>
      </c>
      <c r="AA39" s="61">
        <f t="shared" si="2"/>
        <v>305</v>
      </c>
      <c r="AB39" s="61">
        <f t="shared" si="3"/>
        <v>240</v>
      </c>
      <c r="AC39" s="61">
        <f t="shared" si="4"/>
        <v>344</v>
      </c>
      <c r="AD39" s="58"/>
    </row>
    <row r="40" spans="2:30" ht="12.75">
      <c r="B40" s="42" t="s">
        <v>15</v>
      </c>
      <c r="C40" s="8">
        <v>5</v>
      </c>
      <c r="D40" s="9">
        <v>4</v>
      </c>
      <c r="E40" s="9">
        <v>6</v>
      </c>
      <c r="F40" s="9">
        <v>6</v>
      </c>
      <c r="G40" s="9">
        <v>10</v>
      </c>
      <c r="H40" s="9">
        <v>19</v>
      </c>
      <c r="I40" s="9">
        <v>13</v>
      </c>
      <c r="J40" s="9">
        <v>11</v>
      </c>
      <c r="K40" s="9">
        <v>23</v>
      </c>
      <c r="L40" s="9">
        <v>23</v>
      </c>
      <c r="M40" s="9">
        <v>16</v>
      </c>
      <c r="N40" s="9">
        <v>8</v>
      </c>
      <c r="O40" s="9">
        <v>20</v>
      </c>
      <c r="P40" s="9">
        <v>24</v>
      </c>
      <c r="Q40" s="9">
        <v>20</v>
      </c>
      <c r="R40" s="9">
        <v>19</v>
      </c>
      <c r="S40" s="9">
        <v>31</v>
      </c>
      <c r="T40" s="9">
        <v>22</v>
      </c>
      <c r="U40" s="9">
        <v>23</v>
      </c>
      <c r="V40" s="9">
        <v>23</v>
      </c>
      <c r="W40" s="9">
        <v>33</v>
      </c>
      <c r="X40" s="9">
        <v>46</v>
      </c>
      <c r="Y40" s="61">
        <f t="shared" si="5"/>
        <v>21</v>
      </c>
      <c r="Z40" s="61">
        <f t="shared" si="1"/>
        <v>53</v>
      </c>
      <c r="AA40" s="61">
        <f t="shared" si="2"/>
        <v>70</v>
      </c>
      <c r="AB40" s="61">
        <f t="shared" si="3"/>
        <v>83</v>
      </c>
      <c r="AC40" s="61">
        <f t="shared" si="4"/>
        <v>99</v>
      </c>
      <c r="AD40" s="58"/>
    </row>
    <row r="41" spans="2:30" ht="12.75">
      <c r="B41" s="42" t="s">
        <v>45</v>
      </c>
      <c r="C41" s="8">
        <v>1</v>
      </c>
      <c r="D41" s="9"/>
      <c r="E41" s="9">
        <v>5</v>
      </c>
      <c r="F41" s="9">
        <v>4</v>
      </c>
      <c r="G41" s="9">
        <v>1</v>
      </c>
      <c r="H41" s="9">
        <v>9</v>
      </c>
      <c r="I41" s="9">
        <v>7</v>
      </c>
      <c r="J41" s="9">
        <v>15</v>
      </c>
      <c r="K41" s="9">
        <v>13</v>
      </c>
      <c r="L41" s="9">
        <v>15</v>
      </c>
      <c r="M41" s="9">
        <v>5</v>
      </c>
      <c r="N41" s="9">
        <v>15</v>
      </c>
      <c r="O41" s="9">
        <v>8</v>
      </c>
      <c r="P41" s="9">
        <v>8</v>
      </c>
      <c r="Q41" s="9">
        <v>5</v>
      </c>
      <c r="R41" s="9">
        <v>9</v>
      </c>
      <c r="S41" s="9">
        <v>10</v>
      </c>
      <c r="T41" s="9">
        <v>5</v>
      </c>
      <c r="U41" s="9">
        <v>3</v>
      </c>
      <c r="V41" s="9">
        <v>10</v>
      </c>
      <c r="W41" s="9">
        <v>11</v>
      </c>
      <c r="X41" s="9">
        <v>9</v>
      </c>
      <c r="Y41" s="61">
        <f t="shared" si="5"/>
        <v>10</v>
      </c>
      <c r="Z41" s="61">
        <f t="shared" si="1"/>
        <v>32</v>
      </c>
      <c r="AA41" s="61">
        <f t="shared" si="2"/>
        <v>48</v>
      </c>
      <c r="AB41" s="61">
        <f t="shared" si="3"/>
        <v>30</v>
      </c>
      <c r="AC41" s="61">
        <f t="shared" si="4"/>
        <v>28</v>
      </c>
      <c r="AD41" s="58"/>
    </row>
    <row r="42" spans="2:30" ht="12.75">
      <c r="B42" s="42" t="s">
        <v>46</v>
      </c>
      <c r="C42" s="8"/>
      <c r="D42" s="9"/>
      <c r="E42" s="9"/>
      <c r="F42" s="9">
        <v>1</v>
      </c>
      <c r="G42" s="9">
        <v>2</v>
      </c>
      <c r="H42" s="9">
        <v>1</v>
      </c>
      <c r="I42" s="9">
        <v>5</v>
      </c>
      <c r="J42" s="9">
        <v>7</v>
      </c>
      <c r="K42" s="9">
        <v>8</v>
      </c>
      <c r="L42" s="9">
        <v>6</v>
      </c>
      <c r="M42" s="9">
        <v>1</v>
      </c>
      <c r="N42" s="9">
        <v>6</v>
      </c>
      <c r="O42" s="9">
        <v>0</v>
      </c>
      <c r="P42" s="9">
        <v>2</v>
      </c>
      <c r="Q42" s="9">
        <v>3</v>
      </c>
      <c r="R42" s="9">
        <v>4</v>
      </c>
      <c r="S42" s="9">
        <v>6</v>
      </c>
      <c r="T42" s="9">
        <v>10</v>
      </c>
      <c r="U42" s="9">
        <v>4</v>
      </c>
      <c r="V42" s="9">
        <v>7</v>
      </c>
      <c r="W42" s="9">
        <v>13</v>
      </c>
      <c r="X42" s="9">
        <v>8</v>
      </c>
      <c r="Y42" s="61">
        <f t="shared" si="5"/>
        <v>1</v>
      </c>
      <c r="Z42" s="61">
        <f t="shared" si="1"/>
        <v>15</v>
      </c>
      <c r="AA42" s="61">
        <f t="shared" si="2"/>
        <v>21</v>
      </c>
      <c r="AB42" s="61">
        <f t="shared" si="3"/>
        <v>9</v>
      </c>
      <c r="AC42" s="61">
        <f t="shared" si="4"/>
        <v>27</v>
      </c>
      <c r="AD42" s="58"/>
    </row>
    <row r="43" spans="2:30" ht="12.75">
      <c r="B43" s="42" t="s">
        <v>47</v>
      </c>
      <c r="C43" s="8">
        <v>6</v>
      </c>
      <c r="D43" s="9">
        <v>17</v>
      </c>
      <c r="E43" s="9">
        <v>5</v>
      </c>
      <c r="F43" s="9">
        <v>13</v>
      </c>
      <c r="G43" s="9">
        <v>28</v>
      </c>
      <c r="H43" s="9">
        <v>36</v>
      </c>
      <c r="I43" s="9">
        <v>23</v>
      </c>
      <c r="J43" s="9">
        <v>37</v>
      </c>
      <c r="K43" s="9">
        <v>45</v>
      </c>
      <c r="L43" s="9">
        <v>46</v>
      </c>
      <c r="M43" s="9">
        <v>43</v>
      </c>
      <c r="N43" s="9">
        <v>44</v>
      </c>
      <c r="O43" s="9">
        <v>58</v>
      </c>
      <c r="P43" s="9">
        <v>41</v>
      </c>
      <c r="Q43" s="9">
        <v>47</v>
      </c>
      <c r="R43" s="9">
        <v>54</v>
      </c>
      <c r="S43" s="9">
        <v>59</v>
      </c>
      <c r="T43" s="9">
        <v>51</v>
      </c>
      <c r="U43" s="9">
        <v>37</v>
      </c>
      <c r="V43" s="9">
        <v>62</v>
      </c>
      <c r="W43" s="9">
        <v>49</v>
      </c>
      <c r="X43" s="9">
        <v>59</v>
      </c>
      <c r="Y43" s="61">
        <f t="shared" si="5"/>
        <v>41</v>
      </c>
      <c r="Z43" s="61">
        <f t="shared" si="1"/>
        <v>124</v>
      </c>
      <c r="AA43" s="61">
        <f t="shared" si="2"/>
        <v>178</v>
      </c>
      <c r="AB43" s="61">
        <f t="shared" si="3"/>
        <v>200</v>
      </c>
      <c r="AC43" s="61">
        <f t="shared" si="4"/>
        <v>209</v>
      </c>
      <c r="AD43" s="58"/>
    </row>
    <row r="44" spans="2:30" ht="15" customHeight="1">
      <c r="B44" s="42" t="s">
        <v>48</v>
      </c>
      <c r="C44" s="8">
        <v>3</v>
      </c>
      <c r="D44" s="9"/>
      <c r="E44" s="9">
        <v>1</v>
      </c>
      <c r="F44" s="9">
        <v>3</v>
      </c>
      <c r="G44" s="9">
        <v>4</v>
      </c>
      <c r="H44" s="9">
        <v>8</v>
      </c>
      <c r="I44" s="9">
        <v>4</v>
      </c>
      <c r="J44" s="9">
        <v>11</v>
      </c>
      <c r="K44" s="9">
        <v>14</v>
      </c>
      <c r="L44" s="9">
        <v>20</v>
      </c>
      <c r="M44" s="9">
        <v>8</v>
      </c>
      <c r="N44" s="9">
        <v>7</v>
      </c>
      <c r="O44" s="9">
        <v>18</v>
      </c>
      <c r="P44" s="9">
        <v>25</v>
      </c>
      <c r="Q44" s="9">
        <v>6</v>
      </c>
      <c r="R44" s="9">
        <v>6</v>
      </c>
      <c r="S44" s="9">
        <v>8</v>
      </c>
      <c r="T44" s="9">
        <v>16</v>
      </c>
      <c r="U44" s="9">
        <v>2</v>
      </c>
      <c r="V44" s="9">
        <v>14</v>
      </c>
      <c r="W44" s="9">
        <v>25</v>
      </c>
      <c r="X44" s="9">
        <v>13</v>
      </c>
      <c r="Y44" s="61">
        <f t="shared" si="5"/>
        <v>7</v>
      </c>
      <c r="Z44" s="61">
        <f t="shared" si="1"/>
        <v>27</v>
      </c>
      <c r="AA44" s="61">
        <f t="shared" si="2"/>
        <v>49</v>
      </c>
      <c r="AB44" s="61">
        <f t="shared" si="3"/>
        <v>55</v>
      </c>
      <c r="AC44" s="61">
        <f t="shared" si="4"/>
        <v>40</v>
      </c>
      <c r="AD44" s="58"/>
    </row>
    <row r="45" spans="2:30" ht="12.75">
      <c r="B45" s="42" t="s">
        <v>97</v>
      </c>
      <c r="C45" s="8">
        <v>3</v>
      </c>
      <c r="D45" s="9">
        <v>4</v>
      </c>
      <c r="E45" s="9">
        <v>4</v>
      </c>
      <c r="F45" s="9">
        <v>2</v>
      </c>
      <c r="G45" s="9">
        <v>5</v>
      </c>
      <c r="H45" s="9">
        <v>7</v>
      </c>
      <c r="I45" s="9">
        <v>10</v>
      </c>
      <c r="J45" s="9">
        <v>18</v>
      </c>
      <c r="K45" s="9">
        <v>22</v>
      </c>
      <c r="L45" s="9">
        <v>20</v>
      </c>
      <c r="M45" s="9">
        <v>14</v>
      </c>
      <c r="N45" s="9">
        <v>17</v>
      </c>
      <c r="O45" s="9">
        <v>25</v>
      </c>
      <c r="P45" s="9">
        <v>32</v>
      </c>
      <c r="Q45" s="9">
        <v>18</v>
      </c>
      <c r="R45" s="9">
        <v>22</v>
      </c>
      <c r="S45" s="9">
        <v>18</v>
      </c>
      <c r="T45" s="9">
        <v>20</v>
      </c>
      <c r="U45" s="9">
        <v>21</v>
      </c>
      <c r="V45" s="9">
        <v>16</v>
      </c>
      <c r="W45" s="9">
        <v>14</v>
      </c>
      <c r="X45" s="9">
        <v>28</v>
      </c>
      <c r="Y45" s="61">
        <f t="shared" si="5"/>
        <v>13</v>
      </c>
      <c r="Z45" s="61">
        <f>G45+H45+I45+J45</f>
        <v>40</v>
      </c>
      <c r="AA45" s="61">
        <f>K45+L45+M45+N45</f>
        <v>73</v>
      </c>
      <c r="AB45" s="61">
        <f t="shared" si="3"/>
        <v>97</v>
      </c>
      <c r="AC45" s="61">
        <f t="shared" si="4"/>
        <v>75</v>
      </c>
      <c r="AD45" s="58"/>
    </row>
    <row r="46" spans="2:30" ht="12.75">
      <c r="B46" s="42" t="s">
        <v>49</v>
      </c>
      <c r="C46" s="8"/>
      <c r="D46" s="9">
        <v>4</v>
      </c>
      <c r="E46" s="9">
        <v>5</v>
      </c>
      <c r="F46" s="9">
        <v>8</v>
      </c>
      <c r="G46" s="9"/>
      <c r="H46" s="9">
        <v>2</v>
      </c>
      <c r="I46" s="9">
        <v>0</v>
      </c>
      <c r="J46" s="9">
        <v>4</v>
      </c>
      <c r="K46" s="9">
        <v>5</v>
      </c>
      <c r="L46" s="9">
        <v>3</v>
      </c>
      <c r="M46" s="9">
        <v>4</v>
      </c>
      <c r="N46" s="9">
        <v>3</v>
      </c>
      <c r="O46" s="9">
        <v>7</v>
      </c>
      <c r="P46" s="9">
        <v>1</v>
      </c>
      <c r="Q46" s="9">
        <v>5</v>
      </c>
      <c r="R46" s="9">
        <v>5</v>
      </c>
      <c r="S46" s="9">
        <v>7</v>
      </c>
      <c r="T46" s="9">
        <v>3</v>
      </c>
      <c r="U46" s="9">
        <v>5</v>
      </c>
      <c r="V46" s="9">
        <v>6</v>
      </c>
      <c r="W46" s="9">
        <v>3</v>
      </c>
      <c r="X46" s="9">
        <v>13</v>
      </c>
      <c r="Y46" s="61">
        <f t="shared" si="5"/>
        <v>17</v>
      </c>
      <c r="Z46" s="61">
        <f t="shared" si="1"/>
        <v>6</v>
      </c>
      <c r="AA46" s="61">
        <f t="shared" si="2"/>
        <v>15</v>
      </c>
      <c r="AB46" s="61">
        <f t="shared" si="3"/>
        <v>18</v>
      </c>
      <c r="AC46" s="61">
        <f t="shared" si="4"/>
        <v>21</v>
      </c>
      <c r="AD46" s="58"/>
    </row>
    <row r="47" spans="2:30" ht="12.75">
      <c r="B47" s="42" t="s">
        <v>50</v>
      </c>
      <c r="C47" s="8">
        <v>4</v>
      </c>
      <c r="D47" s="9">
        <v>8</v>
      </c>
      <c r="E47" s="9">
        <v>7</v>
      </c>
      <c r="F47" s="9">
        <v>16</v>
      </c>
      <c r="G47" s="9">
        <v>16</v>
      </c>
      <c r="H47" s="9">
        <v>30</v>
      </c>
      <c r="I47" s="9">
        <v>47</v>
      </c>
      <c r="J47" s="9">
        <v>60</v>
      </c>
      <c r="K47" s="9">
        <v>81</v>
      </c>
      <c r="L47" s="9">
        <v>69</v>
      </c>
      <c r="M47" s="9">
        <v>29</v>
      </c>
      <c r="N47" s="9">
        <v>48</v>
      </c>
      <c r="O47" s="9">
        <v>57</v>
      </c>
      <c r="P47" s="9">
        <v>56</v>
      </c>
      <c r="Q47" s="9">
        <v>36</v>
      </c>
      <c r="R47" s="9">
        <v>52</v>
      </c>
      <c r="S47" s="9">
        <v>50</v>
      </c>
      <c r="T47" s="9">
        <v>37</v>
      </c>
      <c r="U47" s="9">
        <v>56</v>
      </c>
      <c r="V47" s="9">
        <v>60</v>
      </c>
      <c r="W47" s="9">
        <v>115</v>
      </c>
      <c r="X47" s="9">
        <v>121</v>
      </c>
      <c r="Y47" s="61">
        <f t="shared" si="5"/>
        <v>35</v>
      </c>
      <c r="Z47" s="61">
        <f t="shared" si="1"/>
        <v>153</v>
      </c>
      <c r="AA47" s="61">
        <f t="shared" si="2"/>
        <v>227</v>
      </c>
      <c r="AB47" s="61">
        <f t="shared" si="3"/>
        <v>201</v>
      </c>
      <c r="AC47" s="61">
        <f t="shared" si="4"/>
        <v>203</v>
      </c>
      <c r="AD47" s="58"/>
    </row>
    <row r="48" spans="2:30" ht="12.75" customHeight="1">
      <c r="B48" s="42" t="s">
        <v>51</v>
      </c>
      <c r="C48" s="8">
        <v>1</v>
      </c>
      <c r="D48" s="9"/>
      <c r="E48" s="9"/>
      <c r="F48" s="9">
        <v>1</v>
      </c>
      <c r="G48" s="9">
        <v>1</v>
      </c>
      <c r="H48" s="9">
        <v>1</v>
      </c>
      <c r="I48" s="9">
        <v>2</v>
      </c>
      <c r="J48" s="9">
        <v>1</v>
      </c>
      <c r="K48" s="9">
        <v>3</v>
      </c>
      <c r="L48" s="9">
        <v>1</v>
      </c>
      <c r="M48" s="9">
        <v>0</v>
      </c>
      <c r="N48" s="9">
        <v>2</v>
      </c>
      <c r="O48" s="9">
        <v>1</v>
      </c>
      <c r="P48" s="9">
        <v>4</v>
      </c>
      <c r="Q48" s="9">
        <v>1</v>
      </c>
      <c r="R48" s="9">
        <v>1</v>
      </c>
      <c r="S48" s="9">
        <v>0</v>
      </c>
      <c r="T48" s="9">
        <v>0</v>
      </c>
      <c r="U48" s="9">
        <v>1</v>
      </c>
      <c r="V48" s="9">
        <v>12</v>
      </c>
      <c r="W48" s="9">
        <v>12</v>
      </c>
      <c r="X48" s="9">
        <v>4</v>
      </c>
      <c r="Y48" s="61">
        <f t="shared" si="5"/>
        <v>2</v>
      </c>
      <c r="Z48" s="61">
        <f t="shared" si="1"/>
        <v>5</v>
      </c>
      <c r="AA48" s="61">
        <f t="shared" si="2"/>
        <v>6</v>
      </c>
      <c r="AB48" s="61">
        <f t="shared" si="3"/>
        <v>7</v>
      </c>
      <c r="AC48" s="61">
        <f t="shared" si="4"/>
        <v>13</v>
      </c>
      <c r="AD48" s="58"/>
    </row>
    <row r="49" spans="2:30" ht="12.75">
      <c r="B49" s="42" t="s">
        <v>52</v>
      </c>
      <c r="C49" s="8">
        <v>6</v>
      </c>
      <c r="D49" s="9">
        <v>1</v>
      </c>
      <c r="E49" s="9">
        <v>5</v>
      </c>
      <c r="F49" s="9">
        <v>3</v>
      </c>
      <c r="G49" s="9">
        <v>10</v>
      </c>
      <c r="H49" s="9">
        <v>22</v>
      </c>
      <c r="I49" s="9">
        <v>20</v>
      </c>
      <c r="J49" s="9">
        <v>24</v>
      </c>
      <c r="K49" s="9">
        <v>31</v>
      </c>
      <c r="L49" s="9">
        <v>29</v>
      </c>
      <c r="M49" s="9">
        <v>22</v>
      </c>
      <c r="N49" s="9">
        <v>34</v>
      </c>
      <c r="O49" s="9">
        <v>27</v>
      </c>
      <c r="P49" s="9">
        <v>30</v>
      </c>
      <c r="Q49" s="9">
        <v>44</v>
      </c>
      <c r="R49" s="9">
        <v>17</v>
      </c>
      <c r="S49" s="9">
        <v>26</v>
      </c>
      <c r="T49" s="9">
        <v>31</v>
      </c>
      <c r="U49" s="9">
        <v>20</v>
      </c>
      <c r="V49" s="9">
        <v>19</v>
      </c>
      <c r="W49" s="9">
        <v>31</v>
      </c>
      <c r="X49" s="9">
        <v>51</v>
      </c>
      <c r="Y49" s="61">
        <f t="shared" si="5"/>
        <v>15</v>
      </c>
      <c r="Z49" s="61">
        <f t="shared" si="1"/>
        <v>76</v>
      </c>
      <c r="AA49" s="61">
        <f t="shared" si="2"/>
        <v>116</v>
      </c>
      <c r="AB49" s="61">
        <f t="shared" si="3"/>
        <v>118</v>
      </c>
      <c r="AC49" s="61">
        <f t="shared" si="4"/>
        <v>96</v>
      </c>
      <c r="AD49" s="58"/>
    </row>
    <row r="50" spans="2:30" ht="12.75">
      <c r="B50" s="42" t="s">
        <v>53</v>
      </c>
      <c r="C50" s="8"/>
      <c r="D50" s="9">
        <v>1</v>
      </c>
      <c r="E50" s="9">
        <v>1</v>
      </c>
      <c r="F50" s="9">
        <v>0</v>
      </c>
      <c r="G50" s="9">
        <v>2</v>
      </c>
      <c r="H50" s="9">
        <v>2</v>
      </c>
      <c r="I50" s="9">
        <v>3</v>
      </c>
      <c r="J50" s="9">
        <v>3</v>
      </c>
      <c r="K50" s="9">
        <v>3</v>
      </c>
      <c r="L50" s="9">
        <v>2</v>
      </c>
      <c r="M50" s="9">
        <v>0</v>
      </c>
      <c r="N50" s="9">
        <v>4</v>
      </c>
      <c r="O50" s="9">
        <v>4</v>
      </c>
      <c r="P50" s="9">
        <v>4</v>
      </c>
      <c r="Q50" s="9">
        <v>1</v>
      </c>
      <c r="R50" s="9">
        <v>3</v>
      </c>
      <c r="S50" s="9">
        <v>0</v>
      </c>
      <c r="T50" s="9">
        <v>2</v>
      </c>
      <c r="U50" s="9">
        <v>3</v>
      </c>
      <c r="V50" s="9">
        <v>8</v>
      </c>
      <c r="W50" s="9">
        <v>3</v>
      </c>
      <c r="X50" s="9">
        <v>4</v>
      </c>
      <c r="Y50" s="61">
        <f t="shared" si="5"/>
        <v>2</v>
      </c>
      <c r="Z50" s="61">
        <f t="shared" si="1"/>
        <v>10</v>
      </c>
      <c r="AA50" s="61">
        <f t="shared" si="2"/>
        <v>9</v>
      </c>
      <c r="AB50" s="61">
        <f t="shared" si="3"/>
        <v>12</v>
      </c>
      <c r="AC50" s="61">
        <f t="shared" si="4"/>
        <v>13</v>
      </c>
      <c r="AD50" s="58"/>
    </row>
    <row r="51" spans="2:30" ht="12.75">
      <c r="B51" s="42" t="s">
        <v>54</v>
      </c>
      <c r="C51" s="8">
        <v>1</v>
      </c>
      <c r="D51" s="9">
        <v>2</v>
      </c>
      <c r="E51" s="9">
        <v>5</v>
      </c>
      <c r="F51" s="9">
        <v>2</v>
      </c>
      <c r="G51" s="9">
        <v>3</v>
      </c>
      <c r="H51" s="9">
        <v>14</v>
      </c>
      <c r="I51" s="9">
        <v>20</v>
      </c>
      <c r="J51" s="9">
        <v>21</v>
      </c>
      <c r="K51" s="9">
        <v>13</v>
      </c>
      <c r="L51" s="9">
        <v>25</v>
      </c>
      <c r="M51" s="9">
        <v>24</v>
      </c>
      <c r="N51" s="9">
        <v>30</v>
      </c>
      <c r="O51" s="9">
        <v>7</v>
      </c>
      <c r="P51" s="9">
        <v>15</v>
      </c>
      <c r="Q51" s="9">
        <v>16</v>
      </c>
      <c r="R51" s="9">
        <v>31</v>
      </c>
      <c r="S51" s="9">
        <v>19</v>
      </c>
      <c r="T51" s="9">
        <v>34</v>
      </c>
      <c r="U51" s="9">
        <v>25</v>
      </c>
      <c r="V51" s="9">
        <v>45</v>
      </c>
      <c r="W51" s="9">
        <v>20</v>
      </c>
      <c r="X51" s="9">
        <v>40</v>
      </c>
      <c r="Y51" s="61">
        <f t="shared" si="5"/>
        <v>10</v>
      </c>
      <c r="Z51" s="61">
        <f t="shared" si="1"/>
        <v>58</v>
      </c>
      <c r="AA51" s="61">
        <f t="shared" si="2"/>
        <v>92</v>
      </c>
      <c r="AB51" s="61">
        <f t="shared" si="3"/>
        <v>69</v>
      </c>
      <c r="AC51" s="61">
        <f t="shared" si="4"/>
        <v>123</v>
      </c>
      <c r="AD51" s="58"/>
    </row>
    <row r="52" spans="2:30" ht="12.75">
      <c r="B52" s="42" t="s">
        <v>16</v>
      </c>
      <c r="C52" s="8">
        <v>31</v>
      </c>
      <c r="D52" s="9">
        <v>35</v>
      </c>
      <c r="E52" s="9">
        <v>33</v>
      </c>
      <c r="F52" s="9">
        <v>51</v>
      </c>
      <c r="G52" s="9">
        <v>65</v>
      </c>
      <c r="H52" s="9">
        <v>97</v>
      </c>
      <c r="I52" s="9">
        <v>112</v>
      </c>
      <c r="J52" s="9">
        <v>143</v>
      </c>
      <c r="K52" s="9">
        <v>189</v>
      </c>
      <c r="L52" s="9">
        <v>180</v>
      </c>
      <c r="M52" s="9">
        <v>156</v>
      </c>
      <c r="N52" s="9">
        <v>128</v>
      </c>
      <c r="O52" s="9">
        <v>128</v>
      </c>
      <c r="P52" s="9">
        <v>129</v>
      </c>
      <c r="Q52" s="9">
        <v>110</v>
      </c>
      <c r="R52" s="9">
        <v>149</v>
      </c>
      <c r="S52" s="9">
        <v>201</v>
      </c>
      <c r="T52" s="9">
        <v>168</v>
      </c>
      <c r="U52" s="9">
        <v>176</v>
      </c>
      <c r="V52" s="9">
        <v>206</v>
      </c>
      <c r="W52" s="9">
        <v>216</v>
      </c>
      <c r="X52" s="9">
        <v>251</v>
      </c>
      <c r="Y52" s="61">
        <f t="shared" si="5"/>
        <v>150</v>
      </c>
      <c r="Z52" s="61">
        <f t="shared" si="1"/>
        <v>417</v>
      </c>
      <c r="AA52" s="61">
        <f t="shared" si="2"/>
        <v>653</v>
      </c>
      <c r="AB52" s="61">
        <f t="shared" si="3"/>
        <v>516</v>
      </c>
      <c r="AC52" s="61">
        <f t="shared" si="4"/>
        <v>751</v>
      </c>
      <c r="AD52" s="58"/>
    </row>
    <row r="53" spans="2:30" ht="12.75">
      <c r="B53" s="42" t="s">
        <v>55</v>
      </c>
      <c r="C53" s="8">
        <v>6</v>
      </c>
      <c r="D53" s="9">
        <v>2</v>
      </c>
      <c r="E53" s="9">
        <v>3</v>
      </c>
      <c r="F53" s="9">
        <v>5</v>
      </c>
      <c r="G53" s="9">
        <v>3</v>
      </c>
      <c r="H53" s="9">
        <v>6</v>
      </c>
      <c r="I53" s="9">
        <v>16</v>
      </c>
      <c r="J53" s="9">
        <v>14</v>
      </c>
      <c r="K53" s="9">
        <v>23</v>
      </c>
      <c r="L53" s="9">
        <v>34</v>
      </c>
      <c r="M53" s="9">
        <v>15</v>
      </c>
      <c r="N53" s="9">
        <v>26</v>
      </c>
      <c r="O53" s="9">
        <v>21</v>
      </c>
      <c r="P53" s="9">
        <v>21</v>
      </c>
      <c r="Q53" s="9">
        <v>21</v>
      </c>
      <c r="R53" s="9">
        <v>13</v>
      </c>
      <c r="S53" s="9">
        <v>22</v>
      </c>
      <c r="T53" s="9">
        <v>22</v>
      </c>
      <c r="U53" s="9">
        <v>14</v>
      </c>
      <c r="V53" s="9">
        <v>25</v>
      </c>
      <c r="W53" s="9">
        <v>26</v>
      </c>
      <c r="X53" s="9">
        <v>32</v>
      </c>
      <c r="Y53" s="61">
        <f t="shared" si="5"/>
        <v>16</v>
      </c>
      <c r="Z53" s="61">
        <f t="shared" si="1"/>
        <v>39</v>
      </c>
      <c r="AA53" s="61">
        <f t="shared" si="2"/>
        <v>98</v>
      </c>
      <c r="AB53" s="61">
        <f t="shared" si="3"/>
        <v>76</v>
      </c>
      <c r="AC53" s="61">
        <f t="shared" si="4"/>
        <v>83</v>
      </c>
      <c r="AD53" s="58"/>
    </row>
    <row r="54" spans="2:30" ht="12.75">
      <c r="B54" s="42" t="s">
        <v>56</v>
      </c>
      <c r="C54" s="8">
        <v>4</v>
      </c>
      <c r="D54" s="9">
        <v>1</v>
      </c>
      <c r="E54" s="9"/>
      <c r="F54" s="9">
        <v>1</v>
      </c>
      <c r="G54" s="9">
        <v>1</v>
      </c>
      <c r="H54" s="9">
        <v>2</v>
      </c>
      <c r="I54" s="9">
        <v>1</v>
      </c>
      <c r="J54" s="9">
        <v>7</v>
      </c>
      <c r="K54" s="9">
        <v>3</v>
      </c>
      <c r="L54" s="9">
        <v>0</v>
      </c>
      <c r="M54" s="9">
        <v>5</v>
      </c>
      <c r="N54" s="9">
        <v>4</v>
      </c>
      <c r="O54" s="9">
        <v>3</v>
      </c>
      <c r="P54" s="9">
        <v>3</v>
      </c>
      <c r="Q54" s="9">
        <v>2</v>
      </c>
      <c r="R54" s="9">
        <v>3</v>
      </c>
      <c r="S54" s="9">
        <v>3</v>
      </c>
      <c r="T54" s="9">
        <v>4</v>
      </c>
      <c r="U54" s="9">
        <v>6</v>
      </c>
      <c r="V54" s="9">
        <v>1</v>
      </c>
      <c r="W54" s="9">
        <v>4</v>
      </c>
      <c r="X54" s="9">
        <v>5</v>
      </c>
      <c r="Y54" s="61">
        <f t="shared" si="5"/>
        <v>6</v>
      </c>
      <c r="Z54" s="61">
        <f t="shared" si="1"/>
        <v>11</v>
      </c>
      <c r="AA54" s="61">
        <f t="shared" si="2"/>
        <v>12</v>
      </c>
      <c r="AB54" s="61">
        <f t="shared" si="3"/>
        <v>11</v>
      </c>
      <c r="AC54" s="61">
        <f t="shared" si="4"/>
        <v>14</v>
      </c>
      <c r="AD54" s="58"/>
    </row>
    <row r="55" spans="2:30" ht="13.5" thickBot="1">
      <c r="B55" s="43" t="s">
        <v>57</v>
      </c>
      <c r="C55" s="73">
        <v>8</v>
      </c>
      <c r="D55" s="10">
        <v>5</v>
      </c>
      <c r="E55" s="73">
        <v>6</v>
      </c>
      <c r="F55" s="73">
        <v>11</v>
      </c>
      <c r="G55" s="73">
        <v>13</v>
      </c>
      <c r="H55" s="73">
        <v>27</v>
      </c>
      <c r="I55" s="73">
        <v>16</v>
      </c>
      <c r="J55" s="73">
        <v>43</v>
      </c>
      <c r="K55" s="73">
        <v>53</v>
      </c>
      <c r="L55" s="73">
        <v>47</v>
      </c>
      <c r="M55" s="73">
        <v>30</v>
      </c>
      <c r="N55" s="73">
        <v>62</v>
      </c>
      <c r="O55" s="73">
        <v>64</v>
      </c>
      <c r="P55" s="73">
        <v>53</v>
      </c>
      <c r="Q55" s="73">
        <v>50</v>
      </c>
      <c r="R55" s="73">
        <v>43</v>
      </c>
      <c r="S55" s="73">
        <v>28</v>
      </c>
      <c r="T55" s="73">
        <v>50</v>
      </c>
      <c r="U55" s="73">
        <v>52</v>
      </c>
      <c r="V55" s="73">
        <v>58</v>
      </c>
      <c r="W55" s="73">
        <v>62</v>
      </c>
      <c r="X55" s="73">
        <v>60</v>
      </c>
      <c r="Y55" s="53">
        <f t="shared" si="5"/>
        <v>30</v>
      </c>
      <c r="Z55" s="53">
        <f t="shared" si="1"/>
        <v>99</v>
      </c>
      <c r="AA55" s="53">
        <f t="shared" si="2"/>
        <v>192</v>
      </c>
      <c r="AB55" s="53">
        <f t="shared" si="3"/>
        <v>210</v>
      </c>
      <c r="AC55" s="53">
        <f t="shared" si="4"/>
        <v>188</v>
      </c>
      <c r="AD55" s="58"/>
    </row>
    <row r="56" spans="2:29" ht="13.5" thickBot="1">
      <c r="B56" s="71" t="s">
        <v>66</v>
      </c>
      <c r="C56" s="72">
        <f aca="true" t="shared" si="6" ref="C56:R56">SUM(C6:C55)</f>
        <v>376</v>
      </c>
      <c r="D56" s="72">
        <f t="shared" si="6"/>
        <v>345</v>
      </c>
      <c r="E56" s="72">
        <f t="shared" si="6"/>
        <v>364</v>
      </c>
      <c r="F56" s="72">
        <f t="shared" si="6"/>
        <v>504</v>
      </c>
      <c r="G56" s="72">
        <f t="shared" si="6"/>
        <v>666</v>
      </c>
      <c r="H56" s="72">
        <f t="shared" si="6"/>
        <v>1066</v>
      </c>
      <c r="I56" s="72">
        <f t="shared" si="6"/>
        <v>1252</v>
      </c>
      <c r="J56" s="72">
        <f t="shared" si="6"/>
        <v>1829</v>
      </c>
      <c r="K56" s="72">
        <f t="shared" si="6"/>
        <v>2129</v>
      </c>
      <c r="L56" s="72">
        <f t="shared" si="6"/>
        <v>2168</v>
      </c>
      <c r="M56" s="72">
        <f t="shared" si="6"/>
        <v>1591</v>
      </c>
      <c r="N56" s="72">
        <f t="shared" si="6"/>
        <v>1880</v>
      </c>
      <c r="O56" s="72">
        <f t="shared" si="6"/>
        <v>1901</v>
      </c>
      <c r="P56" s="72">
        <f t="shared" si="6"/>
        <v>1819</v>
      </c>
      <c r="Q56" s="72">
        <f t="shared" si="6"/>
        <v>1558</v>
      </c>
      <c r="R56" s="72">
        <f t="shared" si="6"/>
        <v>1858</v>
      </c>
      <c r="S56" s="72">
        <v>2116</v>
      </c>
      <c r="T56" s="72">
        <f aca="true" t="shared" si="7" ref="T56:AB56">SUM(T6:T55)</f>
        <v>1970</v>
      </c>
      <c r="U56" s="72">
        <f>SUM(U6:U55)</f>
        <v>1817</v>
      </c>
      <c r="V56" s="72">
        <f>SUM(V6:V55)</f>
        <v>2124</v>
      </c>
      <c r="W56" s="72">
        <v>2541</v>
      </c>
      <c r="X56" s="72">
        <v>2666</v>
      </c>
      <c r="Y56" s="72">
        <f t="shared" si="7"/>
        <v>1589</v>
      </c>
      <c r="Z56" s="72">
        <f t="shared" si="7"/>
        <v>4813</v>
      </c>
      <c r="AA56" s="72">
        <f t="shared" si="7"/>
        <v>7768</v>
      </c>
      <c r="AB56" s="87">
        <f t="shared" si="7"/>
        <v>7136</v>
      </c>
      <c r="AC56" s="80">
        <f t="shared" si="4"/>
        <v>8027</v>
      </c>
    </row>
    <row r="57" spans="2:19" ht="12.75">
      <c r="B57" s="2"/>
      <c r="C57" s="1"/>
      <c r="D57" s="1"/>
      <c r="E57" s="1"/>
      <c r="F57" s="1"/>
      <c r="G57" s="1"/>
      <c r="H57" s="1"/>
      <c r="I57" s="1"/>
      <c r="K57" s="31"/>
      <c r="M57" s="31"/>
      <c r="Q57" s="31"/>
      <c r="S57" s="31"/>
    </row>
    <row r="58" spans="2:9" ht="39" customHeight="1">
      <c r="B58" s="123" t="s">
        <v>149</v>
      </c>
      <c r="C58" s="123"/>
      <c r="D58" s="123"/>
      <c r="E58" s="123"/>
      <c r="F58" s="1"/>
      <c r="G58" s="1"/>
      <c r="H58" s="1"/>
      <c r="I58" s="1"/>
    </row>
    <row r="59" ht="13.5" thickBot="1"/>
    <row r="60" spans="3:24" ht="26.25" thickBot="1">
      <c r="C60" s="70" t="s">
        <v>17</v>
      </c>
      <c r="D60" s="70" t="s">
        <v>18</v>
      </c>
      <c r="E60" s="70" t="s">
        <v>19</v>
      </c>
      <c r="F60" s="70" t="s">
        <v>70</v>
      </c>
      <c r="G60" s="70" t="s">
        <v>75</v>
      </c>
      <c r="H60" s="70" t="s">
        <v>77</v>
      </c>
      <c r="I60" s="70" t="s">
        <v>80</v>
      </c>
      <c r="J60" s="70" t="s">
        <v>82</v>
      </c>
      <c r="K60" s="70" t="s">
        <v>86</v>
      </c>
      <c r="L60" s="70" t="s">
        <v>89</v>
      </c>
      <c r="M60" s="70" t="s">
        <v>99</v>
      </c>
      <c r="N60" s="70" t="s">
        <v>102</v>
      </c>
      <c r="O60" s="70" t="s">
        <v>105</v>
      </c>
      <c r="P60" s="70" t="s">
        <v>107</v>
      </c>
      <c r="Q60" s="70" t="s">
        <v>112</v>
      </c>
      <c r="R60" s="70" t="s">
        <v>118</v>
      </c>
      <c r="S60" s="70" t="s">
        <v>120</v>
      </c>
      <c r="T60" s="70" t="s">
        <v>156</v>
      </c>
      <c r="U60" s="70" t="s">
        <v>73</v>
      </c>
      <c r="V60" s="70" t="s">
        <v>84</v>
      </c>
      <c r="W60" s="70" t="s">
        <v>103</v>
      </c>
      <c r="X60" s="70" t="s">
        <v>117</v>
      </c>
    </row>
    <row r="61" spans="2:24" ht="12.75">
      <c r="B61" s="41" t="s">
        <v>21</v>
      </c>
      <c r="C61" s="12">
        <f aca="true" t="shared" si="8" ref="C61:L65">+(G6-C6)/C6</f>
        <v>0.125</v>
      </c>
      <c r="D61" s="13">
        <f t="shared" si="8"/>
        <v>6.666666666666667</v>
      </c>
      <c r="E61" s="13">
        <f t="shared" si="8"/>
        <v>3.2</v>
      </c>
      <c r="F61" s="13">
        <f t="shared" si="8"/>
        <v>3.8333333333333335</v>
      </c>
      <c r="G61" s="13">
        <f t="shared" si="8"/>
        <v>2.2222222222222223</v>
      </c>
      <c r="H61" s="15">
        <f t="shared" si="8"/>
        <v>0.43478260869565216</v>
      </c>
      <c r="I61" s="15">
        <f t="shared" si="8"/>
        <v>0.42857142857142855</v>
      </c>
      <c r="J61" s="15">
        <f t="shared" si="8"/>
        <v>0.3103448275862069</v>
      </c>
      <c r="K61" s="15">
        <f t="shared" si="8"/>
        <v>0.41379310344827586</v>
      </c>
      <c r="L61" s="15">
        <f t="shared" si="8"/>
        <v>-0.12121212121212122</v>
      </c>
      <c r="M61" s="15">
        <f aca="true" t="shared" si="9" ref="M61:T65">+(Q6-M6)/M6</f>
        <v>0.1</v>
      </c>
      <c r="N61" s="15">
        <f t="shared" si="9"/>
        <v>0.21052631578947367</v>
      </c>
      <c r="O61" s="15">
        <f t="shared" si="9"/>
        <v>0.0975609756097561</v>
      </c>
      <c r="P61" s="15">
        <f t="shared" si="9"/>
        <v>0.7931034482758621</v>
      </c>
      <c r="Q61" s="15">
        <f t="shared" si="9"/>
        <v>0.48484848484848486</v>
      </c>
      <c r="R61" s="15">
        <f t="shared" si="9"/>
        <v>0.10869565217391304</v>
      </c>
      <c r="S61" s="15">
        <f t="shared" si="9"/>
        <v>0.4444444444444444</v>
      </c>
      <c r="T61" s="15">
        <f t="shared" si="9"/>
        <v>0.25</v>
      </c>
      <c r="U61" s="88">
        <f aca="true" t="shared" si="10" ref="U61:U82">+(Z6-Y6)/Y6</f>
        <v>2.727272727272727</v>
      </c>
      <c r="V61" s="88">
        <f aca="true" t="shared" si="11" ref="V61:V82">+(AA6-Z6)/Z6</f>
        <v>0.5853658536585366</v>
      </c>
      <c r="W61" s="88">
        <f aca="true" t="shared" si="12" ref="W61:X82">+(AB6-AA6)/AA6</f>
        <v>0.14615384615384616</v>
      </c>
      <c r="X61" s="88">
        <f t="shared" si="12"/>
        <v>0.3221476510067114</v>
      </c>
    </row>
    <row r="62" spans="2:24" ht="12.75">
      <c r="B62" s="42" t="s">
        <v>22</v>
      </c>
      <c r="C62" s="14">
        <f t="shared" si="8"/>
        <v>-0.6666666666666666</v>
      </c>
      <c r="D62" s="15">
        <f t="shared" si="8"/>
        <v>1</v>
      </c>
      <c r="E62" s="15">
        <f t="shared" si="8"/>
        <v>5</v>
      </c>
      <c r="F62" s="15">
        <f t="shared" si="8"/>
        <v>2.6666666666666665</v>
      </c>
      <c r="G62" s="15">
        <f t="shared" si="8"/>
        <v>14</v>
      </c>
      <c r="H62" s="15">
        <f t="shared" si="8"/>
        <v>1.5</v>
      </c>
      <c r="I62" s="15">
        <f t="shared" si="8"/>
        <v>-0.4166666666666667</v>
      </c>
      <c r="J62" s="15">
        <f t="shared" si="8"/>
        <v>1</v>
      </c>
      <c r="K62" s="15">
        <f t="shared" si="8"/>
        <v>0.8</v>
      </c>
      <c r="L62" s="15">
        <f t="shared" si="8"/>
        <v>1.2</v>
      </c>
      <c r="M62" s="15">
        <f t="shared" si="9"/>
        <v>0.7142857142857143</v>
      </c>
      <c r="N62" s="15">
        <f t="shared" si="9"/>
        <v>-0.5454545454545454</v>
      </c>
      <c r="O62" s="15">
        <f t="shared" si="9"/>
        <v>-0.2222222222222222</v>
      </c>
      <c r="P62" s="15">
        <f t="shared" si="9"/>
        <v>-0.22727272727272727</v>
      </c>
      <c r="Q62" s="15">
        <f t="shared" si="9"/>
        <v>0.3333333333333333</v>
      </c>
      <c r="R62" s="15">
        <f t="shared" si="9"/>
        <v>1.1</v>
      </c>
      <c r="S62" s="15">
        <f t="shared" si="9"/>
        <v>0</v>
      </c>
      <c r="T62" s="15">
        <f t="shared" si="9"/>
        <v>0.8823529411764706</v>
      </c>
      <c r="U62" s="89">
        <f t="shared" si="10"/>
        <v>1.8</v>
      </c>
      <c r="V62" s="89">
        <f t="shared" si="11"/>
        <v>0.9285714285714286</v>
      </c>
      <c r="W62" s="89">
        <f t="shared" si="12"/>
        <v>0.3148148148148148</v>
      </c>
      <c r="X62" s="89">
        <f t="shared" si="12"/>
        <v>0.056338028169014086</v>
      </c>
    </row>
    <row r="63" spans="2:24" ht="12.75">
      <c r="B63" s="42" t="s">
        <v>23</v>
      </c>
      <c r="C63" s="14">
        <f t="shared" si="8"/>
        <v>0.047619047619047616</v>
      </c>
      <c r="D63" s="15">
        <f t="shared" si="8"/>
        <v>1.4666666666666666</v>
      </c>
      <c r="E63" s="15">
        <f t="shared" si="8"/>
        <v>1.5238095238095237</v>
      </c>
      <c r="F63" s="15">
        <f t="shared" si="8"/>
        <v>6.625</v>
      </c>
      <c r="G63" s="15">
        <f t="shared" si="8"/>
        <v>3.5</v>
      </c>
      <c r="H63" s="15">
        <f t="shared" si="8"/>
        <v>0.7837837837837838</v>
      </c>
      <c r="I63" s="15">
        <f t="shared" si="8"/>
        <v>0.3584905660377358</v>
      </c>
      <c r="J63" s="15">
        <f t="shared" si="8"/>
        <v>-0.06557377049180328</v>
      </c>
      <c r="K63" s="15">
        <f t="shared" si="8"/>
        <v>-0.04040404040404041</v>
      </c>
      <c r="L63" s="15">
        <f t="shared" si="8"/>
        <v>-0.015151515151515152</v>
      </c>
      <c r="M63" s="15">
        <f t="shared" si="9"/>
        <v>-0.3472222222222222</v>
      </c>
      <c r="N63" s="15">
        <f t="shared" si="9"/>
        <v>0.42105263157894735</v>
      </c>
      <c r="O63" s="15">
        <f t="shared" si="9"/>
        <v>-0.4105263157894737</v>
      </c>
      <c r="P63" s="15">
        <f t="shared" si="9"/>
        <v>0.06153846153846154</v>
      </c>
      <c r="Q63" s="15">
        <f t="shared" si="9"/>
        <v>0.6382978723404256</v>
      </c>
      <c r="R63" s="15">
        <f t="shared" si="9"/>
        <v>-0.24691358024691357</v>
      </c>
      <c r="S63" s="15">
        <f t="shared" si="9"/>
        <v>0.6428571428571429</v>
      </c>
      <c r="T63" s="15">
        <f t="shared" si="9"/>
        <v>0.782608695652174</v>
      </c>
      <c r="U63" s="89">
        <f t="shared" si="10"/>
        <v>1.6615384615384616</v>
      </c>
      <c r="V63" s="89">
        <f t="shared" si="11"/>
        <v>0.6994219653179191</v>
      </c>
      <c r="W63" s="89">
        <f t="shared" si="12"/>
        <v>-0.02040816326530612</v>
      </c>
      <c r="X63" s="89">
        <f t="shared" si="12"/>
        <v>-0.08680555555555555</v>
      </c>
    </row>
    <row r="64" spans="2:24" ht="12.75">
      <c r="B64" s="42" t="s">
        <v>24</v>
      </c>
      <c r="C64" s="14">
        <f t="shared" si="8"/>
        <v>0.8</v>
      </c>
      <c r="D64" s="15">
        <f t="shared" si="8"/>
        <v>12</v>
      </c>
      <c r="E64" s="15">
        <f t="shared" si="8"/>
        <v>2.75</v>
      </c>
      <c r="F64" s="15">
        <f t="shared" si="8"/>
        <v>0.9</v>
      </c>
      <c r="G64" s="15">
        <f t="shared" si="8"/>
        <v>0.5555555555555556</v>
      </c>
      <c r="H64" s="15">
        <f t="shared" si="8"/>
        <v>0.6923076923076923</v>
      </c>
      <c r="I64" s="15">
        <f t="shared" si="8"/>
        <v>0</v>
      </c>
      <c r="J64" s="15">
        <f t="shared" si="8"/>
        <v>-0.6842105263157895</v>
      </c>
      <c r="K64" s="15">
        <f t="shared" si="8"/>
        <v>0</v>
      </c>
      <c r="L64" s="15">
        <f t="shared" si="8"/>
        <v>-0.8181818181818182</v>
      </c>
      <c r="M64" s="15">
        <f t="shared" si="9"/>
        <v>0.4</v>
      </c>
      <c r="N64" s="15">
        <f t="shared" si="9"/>
        <v>2.1666666666666665</v>
      </c>
      <c r="O64" s="15">
        <f t="shared" si="9"/>
        <v>-0.14285714285714285</v>
      </c>
      <c r="P64" s="15">
        <f t="shared" si="9"/>
        <v>1.25</v>
      </c>
      <c r="Q64" s="15">
        <f t="shared" si="9"/>
        <v>0.2857142857142857</v>
      </c>
      <c r="R64" s="15">
        <f t="shared" si="9"/>
        <v>-0.3157894736842105</v>
      </c>
      <c r="S64" s="15">
        <f t="shared" si="9"/>
        <v>1.4166666666666667</v>
      </c>
      <c r="T64" s="15">
        <f t="shared" si="9"/>
        <v>0.8888888888888888</v>
      </c>
      <c r="U64" s="89">
        <f t="shared" si="10"/>
        <v>1.8</v>
      </c>
      <c r="V64" s="89">
        <f t="shared" si="11"/>
        <v>0.017857142857142856</v>
      </c>
      <c r="W64" s="89">
        <f t="shared" si="12"/>
        <v>0.017543859649122806</v>
      </c>
      <c r="X64" s="89">
        <f t="shared" si="12"/>
        <v>0.05172413793103448</v>
      </c>
    </row>
    <row r="65" spans="2:24" ht="12.75">
      <c r="B65" s="42" t="s">
        <v>108</v>
      </c>
      <c r="C65" s="14">
        <f t="shared" si="8"/>
        <v>0</v>
      </c>
      <c r="D65" s="15">
        <f t="shared" si="8"/>
        <v>0.4</v>
      </c>
      <c r="E65" s="15">
        <f t="shared" si="8"/>
        <v>1.3333333333333333</v>
      </c>
      <c r="F65" s="15">
        <f t="shared" si="8"/>
        <v>1</v>
      </c>
      <c r="G65" s="15">
        <f t="shared" si="8"/>
        <v>4.25</v>
      </c>
      <c r="H65" s="15">
        <f t="shared" si="8"/>
        <v>0.42857142857142855</v>
      </c>
      <c r="I65" s="15">
        <f t="shared" si="8"/>
        <v>-0.14285714285714285</v>
      </c>
      <c r="J65" s="15">
        <f t="shared" si="8"/>
        <v>1.75</v>
      </c>
      <c r="K65" s="15">
        <f t="shared" si="8"/>
        <v>-0.5238095238095238</v>
      </c>
      <c r="L65" s="15">
        <f t="shared" si="8"/>
        <v>0.6</v>
      </c>
      <c r="M65" s="15">
        <f t="shared" si="9"/>
        <v>1.1666666666666667</v>
      </c>
      <c r="N65" s="15">
        <f t="shared" si="9"/>
        <v>0.6363636363636364</v>
      </c>
      <c r="O65" s="15">
        <f t="shared" si="9"/>
        <v>0.9</v>
      </c>
      <c r="P65" s="15">
        <f t="shared" si="9"/>
        <v>-0.5625</v>
      </c>
      <c r="Q65" s="15">
        <f t="shared" si="9"/>
        <v>-0.15384615384615385</v>
      </c>
      <c r="R65" s="15">
        <f t="shared" si="9"/>
        <v>0.05555555555555555</v>
      </c>
      <c r="S65" s="15">
        <f t="shared" si="9"/>
        <v>0.631578947368421</v>
      </c>
      <c r="T65" s="15">
        <f t="shared" si="9"/>
        <v>2.4285714285714284</v>
      </c>
      <c r="U65" s="89">
        <f t="shared" si="10"/>
        <v>0.5714285714285714</v>
      </c>
      <c r="V65" s="89">
        <f t="shared" si="11"/>
        <v>1.1818181818181819</v>
      </c>
      <c r="W65" s="89">
        <f t="shared" si="12"/>
        <v>0.1875</v>
      </c>
      <c r="X65" s="89">
        <f t="shared" si="12"/>
        <v>-0.017543859649122806</v>
      </c>
    </row>
    <row r="66" spans="2:24" ht="12.75">
      <c r="B66" s="42" t="s">
        <v>8</v>
      </c>
      <c r="C66" s="14">
        <f aca="true" t="shared" si="13" ref="C66:I66">+(G11-C11)/C11</f>
        <v>-0.3888888888888889</v>
      </c>
      <c r="D66" s="15">
        <f t="shared" si="13"/>
        <v>1.411764705882353</v>
      </c>
      <c r="E66" s="15">
        <f t="shared" si="13"/>
        <v>1.3333333333333333</v>
      </c>
      <c r="F66" s="15">
        <f t="shared" si="13"/>
        <v>0.6206896551724138</v>
      </c>
      <c r="G66" s="15">
        <f t="shared" si="13"/>
        <v>4.181818181818182</v>
      </c>
      <c r="H66" s="15">
        <f t="shared" si="13"/>
        <v>0.17073170731707318</v>
      </c>
      <c r="I66" s="15">
        <f t="shared" si="13"/>
        <v>0.14285714285714285</v>
      </c>
      <c r="J66" s="15">
        <f aca="true" t="shared" si="14" ref="J66:P70">+(N11-J11)/J11</f>
        <v>-0.3191489361702128</v>
      </c>
      <c r="K66" s="15">
        <f t="shared" si="14"/>
        <v>-0.05263157894736842</v>
      </c>
      <c r="L66" s="15">
        <f t="shared" si="14"/>
        <v>-0.125</v>
      </c>
      <c r="M66" s="15">
        <f t="shared" si="14"/>
        <v>-0.28125</v>
      </c>
      <c r="N66" s="15">
        <f t="shared" si="14"/>
        <v>0.1875</v>
      </c>
      <c r="O66" s="15">
        <f t="shared" si="14"/>
        <v>-0.48148148148148145</v>
      </c>
      <c r="P66" s="15">
        <f t="shared" si="14"/>
        <v>-0.2857142857142857</v>
      </c>
      <c r="Q66" s="15">
        <f aca="true" t="shared" si="15" ref="Q66:Q76">+(U11-Q11)/Q11</f>
        <v>-0.4782608695652174</v>
      </c>
      <c r="R66" s="15">
        <f aca="true" t="shared" si="16" ref="R66:R76">+(V11-R11)/R11</f>
        <v>-0.10526315789473684</v>
      </c>
      <c r="S66" s="15">
        <f aca="true" t="shared" si="17" ref="S66:S76">+(W11-S11)/S11</f>
        <v>1.0357142857142858</v>
      </c>
      <c r="T66" s="15">
        <f aca="true" t="shared" si="18" ref="T66:T76">+(X11-T11)/T11</f>
        <v>0.4</v>
      </c>
      <c r="U66" s="89">
        <f t="shared" si="10"/>
        <v>0.6710526315789473</v>
      </c>
      <c r="V66" s="89">
        <f t="shared" si="11"/>
        <v>0.33070866141732286</v>
      </c>
      <c r="W66" s="89">
        <f t="shared" si="12"/>
        <v>-0.07100591715976332</v>
      </c>
      <c r="X66" s="89">
        <f t="shared" si="12"/>
        <v>-0.3375796178343949</v>
      </c>
    </row>
    <row r="67" spans="2:24" ht="12.75">
      <c r="B67" s="42" t="s">
        <v>25</v>
      </c>
      <c r="C67" s="14">
        <f>+(G12-C12)/C12</f>
        <v>-1</v>
      </c>
      <c r="D67" s="15">
        <f>+(H12-D12)/D12</f>
        <v>-1</v>
      </c>
      <c r="E67" s="15"/>
      <c r="F67" s="15">
        <f aca="true" t="shared" si="19" ref="F67:F82">+(J12-F12)/F12</f>
        <v>0</v>
      </c>
      <c r="G67" s="15"/>
      <c r="H67" s="15" t="s">
        <v>78</v>
      </c>
      <c r="I67" s="15" t="s">
        <v>78</v>
      </c>
      <c r="J67" s="15">
        <f t="shared" si="14"/>
        <v>1</v>
      </c>
      <c r="K67" s="15">
        <f t="shared" si="14"/>
        <v>0</v>
      </c>
      <c r="L67" s="15">
        <f t="shared" si="14"/>
        <v>-0.5</v>
      </c>
      <c r="M67" s="15">
        <f t="shared" si="14"/>
        <v>-0.5</v>
      </c>
      <c r="N67" s="15">
        <f t="shared" si="14"/>
        <v>-0.5</v>
      </c>
      <c r="O67" s="15">
        <f t="shared" si="14"/>
        <v>-0.5</v>
      </c>
      <c r="P67" s="15">
        <f t="shared" si="14"/>
        <v>0</v>
      </c>
      <c r="Q67" s="15">
        <f t="shared" si="15"/>
        <v>1</v>
      </c>
      <c r="R67" s="15">
        <f t="shared" si="16"/>
        <v>2</v>
      </c>
      <c r="S67" s="15">
        <f t="shared" si="17"/>
        <v>-0.3333333333333333</v>
      </c>
      <c r="T67" s="15">
        <f t="shared" si="18"/>
        <v>1</v>
      </c>
      <c r="U67" s="89">
        <f t="shared" si="10"/>
        <v>-0.75</v>
      </c>
      <c r="V67" s="89">
        <f t="shared" si="11"/>
        <v>15</v>
      </c>
      <c r="W67" s="89">
        <f t="shared" si="12"/>
        <v>-0.3125</v>
      </c>
      <c r="X67" s="89">
        <f t="shared" si="12"/>
        <v>0</v>
      </c>
    </row>
    <row r="68" spans="2:24" ht="12.75">
      <c r="B68" s="42" t="s">
        <v>26</v>
      </c>
      <c r="C68" s="14"/>
      <c r="D68" s="15">
        <f aca="true" t="shared" si="20" ref="D68:E70">+(H13-D13)/D13</f>
        <v>5</v>
      </c>
      <c r="E68" s="15">
        <f t="shared" si="20"/>
        <v>2.5</v>
      </c>
      <c r="F68" s="15">
        <f t="shared" si="19"/>
        <v>3.4</v>
      </c>
      <c r="G68" s="15">
        <f aca="true" t="shared" si="21" ref="G68:I71">+(K13-G13)/G13</f>
        <v>15</v>
      </c>
      <c r="H68" s="15">
        <f t="shared" si="21"/>
        <v>1.3333333333333333</v>
      </c>
      <c r="I68" s="15">
        <f t="shared" si="21"/>
        <v>1.1428571428571428</v>
      </c>
      <c r="J68" s="15">
        <f t="shared" si="14"/>
        <v>-0.7272727272727273</v>
      </c>
      <c r="K68" s="15">
        <f t="shared" si="14"/>
        <v>0</v>
      </c>
      <c r="L68" s="15">
        <f t="shared" si="14"/>
        <v>-0.2857142857142857</v>
      </c>
      <c r="M68" s="15">
        <f t="shared" si="14"/>
        <v>-0.3333333333333333</v>
      </c>
      <c r="N68" s="15">
        <f t="shared" si="14"/>
        <v>0</v>
      </c>
      <c r="O68" s="15">
        <f t="shared" si="14"/>
        <v>0.375</v>
      </c>
      <c r="P68" s="15">
        <f t="shared" si="14"/>
        <v>0.1</v>
      </c>
      <c r="Q68" s="15">
        <f t="shared" si="15"/>
        <v>0.6</v>
      </c>
      <c r="R68" s="15">
        <f t="shared" si="16"/>
        <v>1.8333333333333333</v>
      </c>
      <c r="S68" s="15">
        <f t="shared" si="17"/>
        <v>-0.22727272727272727</v>
      </c>
      <c r="T68" s="15">
        <f t="shared" si="18"/>
        <v>1.2727272727272727</v>
      </c>
      <c r="U68" s="89">
        <f t="shared" si="10"/>
        <v>3.5</v>
      </c>
      <c r="V68" s="89">
        <f t="shared" si="11"/>
        <v>0.4166666666666667</v>
      </c>
      <c r="W68" s="89">
        <f t="shared" si="12"/>
        <v>-0.17647058823529413</v>
      </c>
      <c r="X68" s="89">
        <f t="shared" si="12"/>
        <v>0.5714285714285714</v>
      </c>
    </row>
    <row r="69" spans="2:24" ht="12.75">
      <c r="B69" s="42" t="s">
        <v>27</v>
      </c>
      <c r="C69" s="14">
        <f>+(G14-C14)/C14</f>
        <v>0.7164179104477612</v>
      </c>
      <c r="D69" s="15">
        <f t="shared" si="20"/>
        <v>2.1296296296296298</v>
      </c>
      <c r="E69" s="15">
        <f t="shared" si="20"/>
        <v>1.763157894736842</v>
      </c>
      <c r="F69" s="15">
        <f t="shared" si="19"/>
        <v>3.546666666666667</v>
      </c>
      <c r="G69" s="15">
        <f t="shared" si="21"/>
        <v>2.3217391304347825</v>
      </c>
      <c r="H69" s="15">
        <f t="shared" si="21"/>
        <v>1.3964497041420119</v>
      </c>
      <c r="I69" s="15">
        <f t="shared" si="21"/>
        <v>0.5380952380952381</v>
      </c>
      <c r="J69" s="15">
        <f t="shared" si="14"/>
        <v>-0.02932551319648094</v>
      </c>
      <c r="K69" s="15">
        <f t="shared" si="14"/>
        <v>-0.19633507853403143</v>
      </c>
      <c r="L69" s="15">
        <f t="shared" si="14"/>
        <v>-0.20246913580246914</v>
      </c>
      <c r="M69" s="15">
        <f t="shared" si="14"/>
        <v>-0.12074303405572756</v>
      </c>
      <c r="N69" s="15">
        <f t="shared" si="14"/>
        <v>0.01812688821752266</v>
      </c>
      <c r="O69" s="15">
        <f t="shared" si="14"/>
        <v>0.1465798045602606</v>
      </c>
      <c r="P69" s="15">
        <f t="shared" si="14"/>
        <v>0.018575851393188854</v>
      </c>
      <c r="Q69" s="15">
        <f t="shared" si="15"/>
        <v>0.035211267605633804</v>
      </c>
      <c r="R69" s="15">
        <f t="shared" si="16"/>
        <v>-0.06824925816023739</v>
      </c>
      <c r="S69" s="15">
        <f t="shared" si="17"/>
        <v>0.3068181818181818</v>
      </c>
      <c r="T69" s="15">
        <f t="shared" si="18"/>
        <v>0.3252279635258359</v>
      </c>
      <c r="U69" s="89">
        <f t="shared" si="10"/>
        <v>2.0698529411764706</v>
      </c>
      <c r="V69" s="89">
        <f t="shared" si="11"/>
        <v>0.725748502994012</v>
      </c>
      <c r="W69" s="89">
        <f t="shared" si="12"/>
        <v>-0.131852879944483</v>
      </c>
      <c r="X69" s="89">
        <f t="shared" si="12"/>
        <v>0.030375699440447643</v>
      </c>
    </row>
    <row r="70" spans="2:24" ht="12.75">
      <c r="B70" s="42" t="s">
        <v>110</v>
      </c>
      <c r="C70" s="14">
        <f>+(G15-C15)/C15</f>
        <v>0.6428571428571429</v>
      </c>
      <c r="D70" s="15">
        <f t="shared" si="20"/>
        <v>1.1666666666666667</v>
      </c>
      <c r="E70" s="15">
        <f t="shared" si="20"/>
        <v>1.7272727272727273</v>
      </c>
      <c r="F70" s="15">
        <f t="shared" si="19"/>
        <v>0.5625</v>
      </c>
      <c r="G70" s="15">
        <f t="shared" si="21"/>
        <v>1.173913043478261</v>
      </c>
      <c r="H70" s="15">
        <f t="shared" si="21"/>
        <v>0</v>
      </c>
      <c r="I70" s="15">
        <f t="shared" si="21"/>
        <v>0.26666666666666666</v>
      </c>
      <c r="J70" s="15">
        <f t="shared" si="14"/>
        <v>1</v>
      </c>
      <c r="K70" s="15">
        <f t="shared" si="14"/>
        <v>-0.24</v>
      </c>
      <c r="L70" s="15">
        <f t="shared" si="14"/>
        <v>0.5384615384615384</v>
      </c>
      <c r="M70" s="15">
        <f t="shared" si="14"/>
        <v>0.13157894736842105</v>
      </c>
      <c r="N70" s="15">
        <f t="shared" si="14"/>
        <v>0.04</v>
      </c>
      <c r="O70" s="15">
        <f t="shared" si="14"/>
        <v>0.5526315789473685</v>
      </c>
      <c r="P70" s="15">
        <f t="shared" si="14"/>
        <v>0.4</v>
      </c>
      <c r="Q70" s="15">
        <f t="shared" si="15"/>
        <v>-0.16279069767441862</v>
      </c>
      <c r="R70" s="15">
        <f t="shared" si="16"/>
        <v>0.17307692307692307</v>
      </c>
      <c r="S70" s="15">
        <f t="shared" si="17"/>
        <v>0.06779661016949153</v>
      </c>
      <c r="T70" s="15">
        <f t="shared" si="18"/>
        <v>-0.03571428571428571</v>
      </c>
      <c r="U70" s="89">
        <f t="shared" si="10"/>
        <v>0.9622641509433962</v>
      </c>
      <c r="V70" s="89">
        <f t="shared" si="11"/>
        <v>0.5769230769230769</v>
      </c>
      <c r="W70" s="89">
        <f t="shared" si="12"/>
        <v>0.054878048780487805</v>
      </c>
      <c r="X70" s="89">
        <f t="shared" si="12"/>
        <v>0.2254335260115607</v>
      </c>
    </row>
    <row r="71" spans="2:24" ht="12.75">
      <c r="B71" s="42" t="s">
        <v>28</v>
      </c>
      <c r="C71" s="14">
        <f>+(G16-C16)/C16</f>
        <v>1</v>
      </c>
      <c r="D71" s="15"/>
      <c r="E71" s="15"/>
      <c r="F71" s="15">
        <f t="shared" si="19"/>
        <v>1.2857142857142858</v>
      </c>
      <c r="G71" s="15">
        <f t="shared" si="21"/>
        <v>1.75</v>
      </c>
      <c r="H71" s="15">
        <f t="shared" si="21"/>
        <v>5.333333333333333</v>
      </c>
      <c r="I71" s="15">
        <f t="shared" si="21"/>
        <v>0.5</v>
      </c>
      <c r="J71" s="15">
        <f aca="true" t="shared" si="22" ref="J71:K77">+(N16-J16)/J16</f>
        <v>-0.3125</v>
      </c>
      <c r="K71" s="15">
        <f t="shared" si="22"/>
        <v>0.7272727272727273</v>
      </c>
      <c r="L71" s="15">
        <f aca="true" t="shared" si="23" ref="L71:L77">+(P16-L16)/L16</f>
        <v>0.05263157894736842</v>
      </c>
      <c r="M71" s="15">
        <f aca="true" t="shared" si="24" ref="M71:M77">+(Q16-M16)/M16</f>
        <v>-0.4166666666666667</v>
      </c>
      <c r="N71" s="15">
        <f aca="true" t="shared" si="25" ref="N71:O77">+(R16-N16)/N16</f>
        <v>-0.18181818181818182</v>
      </c>
      <c r="O71" s="15">
        <f t="shared" si="25"/>
        <v>-0.5263157894736842</v>
      </c>
      <c r="P71" s="15">
        <f aca="true" t="shared" si="26" ref="P71:T86">+(T16-P16)/P16</f>
        <v>-0.3</v>
      </c>
      <c r="Q71" s="15">
        <f t="shared" si="15"/>
        <v>-0.14285714285714285</v>
      </c>
      <c r="R71" s="15">
        <f t="shared" si="16"/>
        <v>0.5555555555555556</v>
      </c>
      <c r="S71" s="15">
        <f t="shared" si="17"/>
        <v>0.4444444444444444</v>
      </c>
      <c r="T71" s="15">
        <f t="shared" si="18"/>
        <v>0.8571428571428571</v>
      </c>
      <c r="U71" s="89">
        <f t="shared" si="10"/>
        <v>2.4444444444444446</v>
      </c>
      <c r="V71" s="89">
        <f t="shared" si="11"/>
        <v>0.7096774193548387</v>
      </c>
      <c r="W71" s="89">
        <f t="shared" si="12"/>
        <v>0.03773584905660377</v>
      </c>
      <c r="X71" s="89">
        <f t="shared" si="12"/>
        <v>-0.21818181818181817</v>
      </c>
    </row>
    <row r="72" spans="2:24" ht="12.75">
      <c r="B72" s="42" t="s">
        <v>29</v>
      </c>
      <c r="C72" s="14"/>
      <c r="D72" s="15">
        <f aca="true" t="shared" si="27" ref="D72:D81">+(H17-D17)/D17</f>
        <v>5</v>
      </c>
      <c r="E72" s="15">
        <f aca="true" t="shared" si="28" ref="E72:E81">+(I17-E17)/E17</f>
        <v>2</v>
      </c>
      <c r="F72" s="15">
        <f t="shared" si="19"/>
        <v>1.75</v>
      </c>
      <c r="G72" s="15"/>
      <c r="H72" s="15">
        <f aca="true" t="shared" si="29" ref="H72:H82">+(L17-H17)/H17</f>
        <v>0</v>
      </c>
      <c r="I72" s="15">
        <f aca="true" t="shared" si="30" ref="I72:I82">+(M17-I17)/I17</f>
        <v>-0.6666666666666666</v>
      </c>
      <c r="J72" s="15">
        <f t="shared" si="22"/>
        <v>-0.6363636363636364</v>
      </c>
      <c r="K72" s="15">
        <f t="shared" si="22"/>
        <v>4.5</v>
      </c>
      <c r="L72" s="15">
        <f t="shared" si="23"/>
        <v>-0.16666666666666666</v>
      </c>
      <c r="M72" s="15">
        <f t="shared" si="24"/>
        <v>3</v>
      </c>
      <c r="N72" s="15">
        <f t="shared" si="25"/>
        <v>-0.75</v>
      </c>
      <c r="O72" s="15">
        <f t="shared" si="25"/>
        <v>0</v>
      </c>
      <c r="P72" s="15">
        <f t="shared" si="26"/>
        <v>2.2</v>
      </c>
      <c r="Q72" s="15">
        <f t="shared" si="15"/>
        <v>2.25</v>
      </c>
      <c r="R72" s="15">
        <f t="shared" si="16"/>
        <v>8</v>
      </c>
      <c r="S72" s="15">
        <f t="shared" si="17"/>
        <v>-0.18181818181818182</v>
      </c>
      <c r="T72" s="15">
        <f t="shared" si="18"/>
        <v>-0.3125</v>
      </c>
      <c r="U72" s="89">
        <f t="shared" si="10"/>
        <v>2.3333333333333335</v>
      </c>
      <c r="V72" s="89">
        <f t="shared" si="11"/>
        <v>-0.35</v>
      </c>
      <c r="W72" s="89">
        <f t="shared" si="12"/>
        <v>0.6153846153846154</v>
      </c>
      <c r="X72" s="89">
        <f t="shared" si="12"/>
        <v>1.3333333333333333</v>
      </c>
    </row>
    <row r="73" spans="2:24" ht="12.75">
      <c r="B73" s="42" t="s">
        <v>30</v>
      </c>
      <c r="C73" s="14">
        <f>+(G18-C18)/C18</f>
        <v>15</v>
      </c>
      <c r="D73" s="15">
        <f t="shared" si="27"/>
        <v>2</v>
      </c>
      <c r="E73" s="15">
        <f t="shared" si="28"/>
        <v>4.333333333333333</v>
      </c>
      <c r="F73" s="15">
        <f t="shared" si="19"/>
        <v>1.1111111111111112</v>
      </c>
      <c r="G73" s="15">
        <f aca="true" t="shared" si="31" ref="G73:G82">+(K18-G18)/G18</f>
        <v>1.3125</v>
      </c>
      <c r="H73" s="15">
        <f t="shared" si="29"/>
        <v>0.4666666666666667</v>
      </c>
      <c r="I73" s="15">
        <f t="shared" si="30"/>
        <v>0.125</v>
      </c>
      <c r="J73" s="15">
        <f t="shared" si="22"/>
        <v>0.3157894736842105</v>
      </c>
      <c r="K73" s="15">
        <f t="shared" si="22"/>
        <v>-0.35135135135135137</v>
      </c>
      <c r="L73" s="15">
        <f t="shared" si="23"/>
        <v>0.09090909090909091</v>
      </c>
      <c r="M73" s="15">
        <f t="shared" si="24"/>
        <v>0.5</v>
      </c>
      <c r="N73" s="15">
        <f t="shared" si="25"/>
        <v>0.8</v>
      </c>
      <c r="O73" s="15">
        <f t="shared" si="25"/>
        <v>0.375</v>
      </c>
      <c r="P73" s="15">
        <f t="shared" si="26"/>
        <v>0.4583333333333333</v>
      </c>
      <c r="Q73" s="15">
        <f t="shared" si="15"/>
        <v>0.5555555555555556</v>
      </c>
      <c r="R73" s="15">
        <f t="shared" si="16"/>
        <v>-0.15555555555555556</v>
      </c>
      <c r="S73" s="15">
        <f t="shared" si="17"/>
        <v>0.48484848484848486</v>
      </c>
      <c r="T73" s="15">
        <f t="shared" si="18"/>
        <v>0</v>
      </c>
      <c r="U73" s="89">
        <f t="shared" si="10"/>
        <v>2.6666666666666665</v>
      </c>
      <c r="V73" s="89">
        <f t="shared" si="11"/>
        <v>0.5454545454545454</v>
      </c>
      <c r="W73" s="89">
        <f t="shared" si="12"/>
        <v>0.17647058823529413</v>
      </c>
      <c r="X73" s="89">
        <f t="shared" si="12"/>
        <v>0.23333333333333334</v>
      </c>
    </row>
    <row r="74" spans="2:24" ht="12.75">
      <c r="B74" s="42" t="s">
        <v>10</v>
      </c>
      <c r="C74" s="14">
        <f>+(G19-C19)/C19</f>
        <v>2</v>
      </c>
      <c r="D74" s="15">
        <f t="shared" si="27"/>
        <v>1.3333333333333333</v>
      </c>
      <c r="E74" s="15">
        <f t="shared" si="28"/>
        <v>8</v>
      </c>
      <c r="F74" s="15">
        <f t="shared" si="19"/>
        <v>7</v>
      </c>
      <c r="G74" s="15">
        <f t="shared" si="31"/>
        <v>2.5</v>
      </c>
      <c r="H74" s="15">
        <f t="shared" si="29"/>
        <v>2.5714285714285716</v>
      </c>
      <c r="I74" s="15">
        <f t="shared" si="30"/>
        <v>0.7777777777777778</v>
      </c>
      <c r="J74" s="15">
        <f t="shared" si="22"/>
        <v>0.25</v>
      </c>
      <c r="K74" s="15">
        <f t="shared" si="22"/>
        <v>-0.09523809523809523</v>
      </c>
      <c r="L74" s="15">
        <f t="shared" si="23"/>
        <v>-0.56</v>
      </c>
      <c r="M74" s="15">
        <f t="shared" si="24"/>
        <v>-0.625</v>
      </c>
      <c r="N74" s="15">
        <f t="shared" si="25"/>
        <v>-0.65</v>
      </c>
      <c r="O74" s="15">
        <f t="shared" si="25"/>
        <v>0.05263157894736842</v>
      </c>
      <c r="P74" s="15">
        <f t="shared" si="26"/>
        <v>1</v>
      </c>
      <c r="Q74" s="15">
        <f t="shared" si="15"/>
        <v>1.6666666666666667</v>
      </c>
      <c r="R74" s="15">
        <f t="shared" si="16"/>
        <v>1.7142857142857142</v>
      </c>
      <c r="S74" s="15">
        <f t="shared" si="17"/>
        <v>0.8</v>
      </c>
      <c r="T74" s="15">
        <f t="shared" si="18"/>
        <v>1.0909090909090908</v>
      </c>
      <c r="U74" s="89">
        <f t="shared" si="10"/>
        <v>3.75</v>
      </c>
      <c r="V74" s="89">
        <f t="shared" si="11"/>
        <v>1.1578947368421053</v>
      </c>
      <c r="W74" s="89">
        <f t="shared" si="12"/>
        <v>-0.47560975609756095</v>
      </c>
      <c r="X74" s="89">
        <f t="shared" si="12"/>
        <v>0.7906976744186046</v>
      </c>
    </row>
    <row r="75" spans="2:24" ht="12.75">
      <c r="B75" s="42" t="s">
        <v>31</v>
      </c>
      <c r="C75" s="14">
        <f>+(G20-C20)/C20</f>
        <v>2.75</v>
      </c>
      <c r="D75" s="15">
        <f t="shared" si="27"/>
        <v>6.5</v>
      </c>
      <c r="E75" s="15">
        <f t="shared" si="28"/>
        <v>3.3333333333333335</v>
      </c>
      <c r="F75" s="15">
        <f t="shared" si="19"/>
        <v>6.8</v>
      </c>
      <c r="G75" s="15">
        <f t="shared" si="31"/>
        <v>2.4</v>
      </c>
      <c r="H75" s="15">
        <f t="shared" si="29"/>
        <v>4.533333333333333</v>
      </c>
      <c r="I75" s="15">
        <f t="shared" si="30"/>
        <v>0.3076923076923077</v>
      </c>
      <c r="J75" s="15">
        <f t="shared" si="22"/>
        <v>0.8461538461538461</v>
      </c>
      <c r="K75" s="15">
        <f t="shared" si="22"/>
        <v>0.5098039215686274</v>
      </c>
      <c r="L75" s="15">
        <f t="shared" si="23"/>
        <v>-0.3855421686746988</v>
      </c>
      <c r="M75" s="15">
        <f t="shared" si="24"/>
        <v>0.35294117647058826</v>
      </c>
      <c r="N75" s="15">
        <f t="shared" si="25"/>
        <v>-0.1388888888888889</v>
      </c>
      <c r="O75" s="15">
        <f t="shared" si="25"/>
        <v>0.025974025974025976</v>
      </c>
      <c r="P75" s="15">
        <f t="shared" si="26"/>
        <v>0</v>
      </c>
      <c r="Q75" s="15">
        <f t="shared" si="15"/>
        <v>0.021739130434782608</v>
      </c>
      <c r="R75" s="15">
        <f t="shared" si="16"/>
        <v>-0.1935483870967742</v>
      </c>
      <c r="S75" s="15">
        <f t="shared" si="17"/>
        <v>-0.43037974683544306</v>
      </c>
      <c r="T75" s="15">
        <f t="shared" si="18"/>
        <v>0.09803921568627451</v>
      </c>
      <c r="U75" s="89">
        <f t="shared" si="10"/>
        <v>4.588235294117647</v>
      </c>
      <c r="V75" s="89">
        <f t="shared" si="11"/>
        <v>1.5263157894736843</v>
      </c>
      <c r="W75" s="89">
        <f t="shared" si="12"/>
        <v>-0.016666666666666666</v>
      </c>
      <c r="X75" s="89">
        <f t="shared" si="12"/>
        <v>-0.038135593220338986</v>
      </c>
    </row>
    <row r="76" spans="2:24" ht="12.75">
      <c r="B76" s="42" t="s">
        <v>65</v>
      </c>
      <c r="C76" s="14"/>
      <c r="D76" s="15">
        <f t="shared" si="27"/>
        <v>0</v>
      </c>
      <c r="E76" s="15">
        <f t="shared" si="28"/>
        <v>16</v>
      </c>
      <c r="F76" s="15">
        <f t="shared" si="19"/>
        <v>4.666666666666667</v>
      </c>
      <c r="G76" s="15">
        <f t="shared" si="31"/>
        <v>1.6</v>
      </c>
      <c r="H76" s="15">
        <f t="shared" si="29"/>
        <v>2.6666666666666665</v>
      </c>
      <c r="I76" s="15">
        <f t="shared" si="30"/>
        <v>-0.29411764705882354</v>
      </c>
      <c r="J76" s="15">
        <f t="shared" si="22"/>
        <v>-0.47058823529411764</v>
      </c>
      <c r="K76" s="15">
        <f t="shared" si="22"/>
        <v>1.2307692307692308</v>
      </c>
      <c r="L76" s="15">
        <f t="shared" si="23"/>
        <v>-0.45454545454545453</v>
      </c>
      <c r="M76" s="15">
        <f t="shared" si="24"/>
        <v>-0.16666666666666666</v>
      </c>
      <c r="N76" s="15">
        <f t="shared" si="25"/>
        <v>0.5555555555555556</v>
      </c>
      <c r="O76" s="15">
        <f t="shared" si="25"/>
        <v>-0.41379310344827586</v>
      </c>
      <c r="P76" s="15">
        <f t="shared" si="26"/>
        <v>-0.5833333333333334</v>
      </c>
      <c r="Q76" s="15">
        <f t="shared" si="15"/>
        <v>0.6</v>
      </c>
      <c r="R76" s="15">
        <f t="shared" si="16"/>
        <v>0.35714285714285715</v>
      </c>
      <c r="S76" s="15">
        <f t="shared" si="17"/>
        <v>0</v>
      </c>
      <c r="T76" s="15">
        <f t="shared" si="18"/>
        <v>3.2</v>
      </c>
      <c r="U76" s="89">
        <f t="shared" si="10"/>
        <v>3.5</v>
      </c>
      <c r="V76" s="89">
        <f t="shared" si="11"/>
        <v>0.24444444444444444</v>
      </c>
      <c r="W76" s="89">
        <f t="shared" si="12"/>
        <v>0.16071428571428573</v>
      </c>
      <c r="X76" s="89">
        <f t="shared" si="12"/>
        <v>-0.12307692307692308</v>
      </c>
    </row>
    <row r="77" spans="2:24" ht="12.75">
      <c r="B77" s="42" t="s">
        <v>32</v>
      </c>
      <c r="C77" s="14">
        <f>+(G22-C22)/C22</f>
        <v>0.375</v>
      </c>
      <c r="D77" s="15">
        <f t="shared" si="27"/>
        <v>4.5</v>
      </c>
      <c r="E77" s="15">
        <f t="shared" si="28"/>
        <v>1.6666666666666667</v>
      </c>
      <c r="F77" s="15">
        <f t="shared" si="19"/>
        <v>6</v>
      </c>
      <c r="G77" s="15">
        <f t="shared" si="31"/>
        <v>1.3636363636363635</v>
      </c>
      <c r="H77" s="15">
        <f t="shared" si="29"/>
        <v>0.13636363636363635</v>
      </c>
      <c r="I77" s="15">
        <f t="shared" si="30"/>
        <v>1.875</v>
      </c>
      <c r="J77" s="15">
        <f t="shared" si="22"/>
        <v>-0.03571428571428571</v>
      </c>
      <c r="K77" s="15">
        <f t="shared" si="22"/>
        <v>-0.5769230769230769</v>
      </c>
      <c r="L77" s="15">
        <f t="shared" si="23"/>
        <v>-0.4</v>
      </c>
      <c r="M77" s="15">
        <f t="shared" si="24"/>
        <v>-0.5217391304347826</v>
      </c>
      <c r="N77" s="15">
        <f t="shared" si="25"/>
        <v>-0.1111111111111111</v>
      </c>
      <c r="O77" s="15">
        <f t="shared" si="25"/>
        <v>0.8181818181818182</v>
      </c>
      <c r="P77" s="15">
        <f t="shared" si="26"/>
        <v>0.06666666666666667</v>
      </c>
      <c r="Q77" s="15">
        <f t="shared" si="26"/>
        <v>0.9090909090909091</v>
      </c>
      <c r="R77" s="15">
        <f t="shared" si="26"/>
        <v>-0.125</v>
      </c>
      <c r="S77" s="15">
        <f t="shared" si="26"/>
        <v>-0.05</v>
      </c>
      <c r="T77" s="15">
        <f t="shared" si="26"/>
        <v>1.0625</v>
      </c>
      <c r="U77" s="89">
        <f t="shared" si="10"/>
        <v>2.6315789473684212</v>
      </c>
      <c r="V77" s="89">
        <f t="shared" si="11"/>
        <v>0.463768115942029</v>
      </c>
      <c r="W77" s="89">
        <f t="shared" si="12"/>
        <v>-0.39603960396039606</v>
      </c>
      <c r="X77" s="89">
        <f t="shared" si="12"/>
        <v>0.2786885245901639</v>
      </c>
    </row>
    <row r="78" spans="2:24" ht="12.75">
      <c r="B78" s="42" t="s">
        <v>33</v>
      </c>
      <c r="C78" s="14">
        <f>+(G23-C23)/C23</f>
        <v>0</v>
      </c>
      <c r="D78" s="15">
        <f t="shared" si="27"/>
        <v>2</v>
      </c>
      <c r="E78" s="15">
        <f t="shared" si="28"/>
        <v>2</v>
      </c>
      <c r="F78" s="15">
        <f t="shared" si="19"/>
        <v>8</v>
      </c>
      <c r="G78" s="15">
        <f t="shared" si="31"/>
        <v>1</v>
      </c>
      <c r="H78" s="15">
        <f t="shared" si="29"/>
        <v>-0.3333333333333333</v>
      </c>
      <c r="I78" s="15">
        <f t="shared" si="30"/>
        <v>0.6666666666666666</v>
      </c>
      <c r="J78" s="15">
        <f aca="true" t="shared" si="32" ref="J78:P82">+(N23-J23)/J23</f>
        <v>-0.7777777777777778</v>
      </c>
      <c r="K78" s="15">
        <f t="shared" si="32"/>
        <v>-0.16666666666666666</v>
      </c>
      <c r="L78" s="15">
        <f t="shared" si="32"/>
        <v>-0.5</v>
      </c>
      <c r="M78" s="15">
        <f t="shared" si="32"/>
        <v>1</v>
      </c>
      <c r="N78" s="15">
        <f t="shared" si="32"/>
        <v>2</v>
      </c>
      <c r="O78" s="15">
        <f t="shared" si="32"/>
        <v>0.4</v>
      </c>
      <c r="P78" s="15">
        <f t="shared" si="32"/>
        <v>0.5</v>
      </c>
      <c r="Q78" s="15">
        <f t="shared" si="26"/>
        <v>-0.5</v>
      </c>
      <c r="R78" s="15">
        <f t="shared" si="26"/>
        <v>-0.5</v>
      </c>
      <c r="S78" s="15">
        <f t="shared" si="26"/>
        <v>-0.2857142857142857</v>
      </c>
      <c r="T78" s="15">
        <f t="shared" si="26"/>
        <v>0.6666666666666666</v>
      </c>
      <c r="U78" s="89">
        <f t="shared" si="10"/>
        <v>2</v>
      </c>
      <c r="V78" s="89">
        <f t="shared" si="11"/>
        <v>-0.19047619047619047</v>
      </c>
      <c r="W78" s="89">
        <f t="shared" si="12"/>
        <v>0.35294117647058826</v>
      </c>
      <c r="X78" s="89">
        <f t="shared" si="12"/>
        <v>-0.21739130434782608</v>
      </c>
    </row>
    <row r="79" spans="2:24" ht="12.75">
      <c r="B79" s="42" t="s">
        <v>109</v>
      </c>
      <c r="C79" s="14">
        <f>+(G24-C24)/C24</f>
        <v>-0.1111111111111111</v>
      </c>
      <c r="D79" s="15">
        <f t="shared" si="27"/>
        <v>0.5555555555555556</v>
      </c>
      <c r="E79" s="15">
        <f t="shared" si="28"/>
        <v>2</v>
      </c>
      <c r="F79" s="15">
        <f t="shared" si="19"/>
        <v>5.666666666666667</v>
      </c>
      <c r="G79" s="15">
        <f t="shared" si="31"/>
        <v>2.75</v>
      </c>
      <c r="H79" s="15">
        <f t="shared" si="29"/>
        <v>1.0714285714285714</v>
      </c>
      <c r="I79" s="15">
        <f t="shared" si="30"/>
        <v>0.5</v>
      </c>
      <c r="J79" s="15">
        <f t="shared" si="32"/>
        <v>-0.2</v>
      </c>
      <c r="K79" s="15">
        <f t="shared" si="32"/>
        <v>-0.4666666666666667</v>
      </c>
      <c r="L79" s="15">
        <f t="shared" si="32"/>
        <v>-0.3793103448275862</v>
      </c>
      <c r="M79" s="15">
        <f t="shared" si="32"/>
        <v>0.2777777777777778</v>
      </c>
      <c r="N79" s="15">
        <f t="shared" si="32"/>
        <v>0.75</v>
      </c>
      <c r="O79" s="15">
        <f t="shared" si="32"/>
        <v>3.3125</v>
      </c>
      <c r="P79" s="15">
        <f t="shared" si="32"/>
        <v>0.2777777777777778</v>
      </c>
      <c r="Q79" s="15">
        <f t="shared" si="26"/>
        <v>0.43478260869565216</v>
      </c>
      <c r="R79" s="15">
        <f t="shared" si="26"/>
        <v>0.5714285714285714</v>
      </c>
      <c r="S79" s="15">
        <f t="shared" si="26"/>
        <v>-0.3188405797101449</v>
      </c>
      <c r="T79" s="15">
        <f t="shared" si="26"/>
        <v>0.34782608695652173</v>
      </c>
      <c r="U79" s="89">
        <f t="shared" si="10"/>
        <v>1.16</v>
      </c>
      <c r="V79" s="89">
        <f t="shared" si="11"/>
        <v>0.7222222222222222</v>
      </c>
      <c r="W79" s="89">
        <f t="shared" si="12"/>
        <v>-0.08602150537634409</v>
      </c>
      <c r="X79" s="89">
        <f t="shared" si="12"/>
        <v>0.9882352941176471</v>
      </c>
    </row>
    <row r="80" spans="2:24" ht="12.75">
      <c r="B80" s="42" t="s">
        <v>34</v>
      </c>
      <c r="C80" s="14">
        <f>+(G25-C25)/C25</f>
        <v>-0.16666666666666666</v>
      </c>
      <c r="D80" s="15">
        <f t="shared" si="27"/>
        <v>3</v>
      </c>
      <c r="E80" s="15">
        <f t="shared" si="28"/>
        <v>5</v>
      </c>
      <c r="F80" s="15">
        <f t="shared" si="19"/>
        <v>1.3333333333333333</v>
      </c>
      <c r="G80" s="15">
        <f t="shared" si="31"/>
        <v>3.6</v>
      </c>
      <c r="H80" s="15">
        <f t="shared" si="29"/>
        <v>1.6666666666666667</v>
      </c>
      <c r="I80" s="15">
        <f t="shared" si="30"/>
        <v>0</v>
      </c>
      <c r="J80" s="15">
        <f t="shared" si="32"/>
        <v>-0.09523809523809523</v>
      </c>
      <c r="K80" s="15">
        <f t="shared" si="32"/>
        <v>-0.2608695652173913</v>
      </c>
      <c r="L80" s="15">
        <f t="shared" si="32"/>
        <v>-0.625</v>
      </c>
      <c r="M80" s="15">
        <f t="shared" si="32"/>
        <v>0.05555555555555555</v>
      </c>
      <c r="N80" s="15">
        <f t="shared" si="32"/>
        <v>0.47368421052631576</v>
      </c>
      <c r="O80" s="15">
        <f t="shared" si="32"/>
        <v>-0.14705882352941177</v>
      </c>
      <c r="P80" s="15">
        <f t="shared" si="32"/>
        <v>2.3333333333333335</v>
      </c>
      <c r="Q80" s="15">
        <f t="shared" si="26"/>
        <v>0</v>
      </c>
      <c r="R80" s="15">
        <f t="shared" si="26"/>
        <v>0.03571428571428571</v>
      </c>
      <c r="S80" s="15">
        <f t="shared" si="26"/>
        <v>0.27586206896551724</v>
      </c>
      <c r="T80" s="15">
        <f t="shared" si="26"/>
        <v>-0.225</v>
      </c>
      <c r="U80" s="89">
        <f t="shared" si="10"/>
        <v>1.2592592592592593</v>
      </c>
      <c r="V80" s="89">
        <f t="shared" si="11"/>
        <v>0.8852459016393442</v>
      </c>
      <c r="W80" s="89">
        <f t="shared" si="12"/>
        <v>-0.19130434782608696</v>
      </c>
      <c r="X80" s="89">
        <f t="shared" si="12"/>
        <v>0.25806451612903225</v>
      </c>
    </row>
    <row r="81" spans="2:24" ht="12.75">
      <c r="B81" s="42" t="s">
        <v>35</v>
      </c>
      <c r="C81" s="14">
        <f>+(G26-C26)/C26</f>
        <v>5</v>
      </c>
      <c r="D81" s="15">
        <f t="shared" si="27"/>
        <v>0.2</v>
      </c>
      <c r="E81" s="15">
        <f t="shared" si="28"/>
        <v>4.666666666666667</v>
      </c>
      <c r="F81" s="15">
        <f t="shared" si="19"/>
        <v>7</v>
      </c>
      <c r="G81" s="15">
        <f t="shared" si="31"/>
        <v>2.3333333333333335</v>
      </c>
      <c r="H81" s="15">
        <f t="shared" si="29"/>
        <v>2.8333333333333335</v>
      </c>
      <c r="I81" s="15">
        <f t="shared" si="30"/>
        <v>-0.058823529411764705</v>
      </c>
      <c r="J81" s="15">
        <f t="shared" si="32"/>
        <v>0.041666666666666664</v>
      </c>
      <c r="K81" s="15">
        <f t="shared" si="32"/>
        <v>0.6</v>
      </c>
      <c r="L81" s="15">
        <f t="shared" si="32"/>
        <v>-0.17391304347826086</v>
      </c>
      <c r="M81" s="15">
        <f t="shared" si="32"/>
        <v>-0.4375</v>
      </c>
      <c r="N81" s="15">
        <f t="shared" si="32"/>
        <v>0.12</v>
      </c>
      <c r="O81" s="15">
        <f t="shared" si="32"/>
        <v>-0.125</v>
      </c>
      <c r="P81" s="15">
        <f t="shared" si="32"/>
        <v>0.5789473684210527</v>
      </c>
      <c r="Q81" s="15">
        <f t="shared" si="26"/>
        <v>1.2222222222222223</v>
      </c>
      <c r="R81" s="15">
        <f t="shared" si="26"/>
        <v>-0.5</v>
      </c>
      <c r="S81" s="15">
        <f t="shared" si="26"/>
        <v>0.32142857142857145</v>
      </c>
      <c r="T81" s="15">
        <f t="shared" si="26"/>
        <v>-0.2</v>
      </c>
      <c r="U81" s="89">
        <f t="shared" si="10"/>
        <v>3.4166666666666665</v>
      </c>
      <c r="V81" s="89">
        <f t="shared" si="11"/>
        <v>0.5849056603773585</v>
      </c>
      <c r="W81" s="89">
        <f t="shared" si="12"/>
        <v>0.047619047619047616</v>
      </c>
      <c r="X81" s="89">
        <f t="shared" si="12"/>
        <v>0.045454545454545456</v>
      </c>
    </row>
    <row r="82" spans="2:24" ht="12.75">
      <c r="B82" s="42" t="s">
        <v>63</v>
      </c>
      <c r="C82" s="14"/>
      <c r="D82" s="15"/>
      <c r="E82" s="15">
        <f>+(I27-E27)/E27</f>
        <v>9</v>
      </c>
      <c r="F82" s="15">
        <f t="shared" si="19"/>
        <v>10</v>
      </c>
      <c r="G82" s="15">
        <f t="shared" si="31"/>
        <v>1</v>
      </c>
      <c r="H82" s="15">
        <f t="shared" si="29"/>
        <v>4.333333333333333</v>
      </c>
      <c r="I82" s="15">
        <f t="shared" si="30"/>
        <v>0.2</v>
      </c>
      <c r="J82" s="15">
        <f t="shared" si="32"/>
        <v>0.09090909090909091</v>
      </c>
      <c r="K82" s="15">
        <f t="shared" si="32"/>
        <v>1.25</v>
      </c>
      <c r="L82" s="15">
        <f t="shared" si="32"/>
        <v>-0.5</v>
      </c>
      <c r="M82" s="15">
        <f t="shared" si="32"/>
        <v>-0.75</v>
      </c>
      <c r="N82" s="15">
        <f t="shared" si="32"/>
        <v>0</v>
      </c>
      <c r="O82" s="15">
        <f t="shared" si="32"/>
        <v>-0.3333333333333333</v>
      </c>
      <c r="P82" s="15">
        <f t="shared" si="32"/>
        <v>-0.125</v>
      </c>
      <c r="Q82" s="15">
        <f t="shared" si="26"/>
        <v>2</v>
      </c>
      <c r="R82" s="15">
        <f t="shared" si="26"/>
        <v>-0.16666666666666666</v>
      </c>
      <c r="S82" s="15">
        <f t="shared" si="26"/>
        <v>0.6666666666666666</v>
      </c>
      <c r="T82" s="15">
        <f t="shared" si="26"/>
        <v>1.1428571428571428</v>
      </c>
      <c r="U82" s="89">
        <f t="shared" si="10"/>
        <v>12</v>
      </c>
      <c r="V82" s="89">
        <f t="shared" si="11"/>
        <v>0.6923076923076923</v>
      </c>
      <c r="W82" s="89">
        <f t="shared" si="12"/>
        <v>-0.2727272727272727</v>
      </c>
      <c r="X82" s="89">
        <f t="shared" si="12"/>
        <v>0</v>
      </c>
    </row>
    <row r="83" spans="2:24" ht="12.75">
      <c r="B83" s="42" t="s">
        <v>36</v>
      </c>
      <c r="C83" s="14"/>
      <c r="D83" s="15"/>
      <c r="E83" s="15">
        <f aca="true" t="shared" si="33" ref="E83:E96">+(I28-E28)/E28</f>
        <v>4</v>
      </c>
      <c r="F83" s="15">
        <f aca="true" t="shared" si="34" ref="F83:F104">+(J28-F28)/F28</f>
        <v>5.5</v>
      </c>
      <c r="G83" s="15">
        <f aca="true" t="shared" si="35" ref="G83:G100">+(K28-G28)/G28</f>
        <v>4</v>
      </c>
      <c r="H83" s="15">
        <f aca="true" t="shared" si="36" ref="H83:H100">+(L28-H28)/H28</f>
        <v>-0.3</v>
      </c>
      <c r="I83" s="15">
        <f aca="true" t="shared" si="37" ref="I83:I100">+(M28-I28)/I28</f>
        <v>0.2</v>
      </c>
      <c r="J83" s="15">
        <f aca="true" t="shared" si="38" ref="J83:J104">+(N28-J28)/J28</f>
        <v>0</v>
      </c>
      <c r="K83" s="15">
        <f aca="true" t="shared" si="39" ref="K83:K104">+(O28-K28)/K28</f>
        <v>-0.2</v>
      </c>
      <c r="L83" s="15">
        <f aca="true" t="shared" si="40" ref="L83:L104">+(P28-L28)/L28</f>
        <v>0.42857142857142855</v>
      </c>
      <c r="M83" s="15">
        <f aca="true" t="shared" si="41" ref="M83:M96">+(Q28-M28)/M28</f>
        <v>-0.16666666666666666</v>
      </c>
      <c r="N83" s="15">
        <f aca="true" t="shared" si="42" ref="N83:N96">+(R28-N28)/N28</f>
        <v>-0.07692307692307693</v>
      </c>
      <c r="O83" s="15">
        <f aca="true" t="shared" si="43" ref="O83:O96">+(S28-O28)/O28</f>
        <v>0.3333333333333333</v>
      </c>
      <c r="P83" s="15">
        <f aca="true" t="shared" si="44" ref="P83:T98">+(T28-P28)/P28</f>
        <v>-0.1</v>
      </c>
      <c r="Q83" s="15">
        <f t="shared" si="26"/>
        <v>3</v>
      </c>
      <c r="R83" s="15">
        <f t="shared" si="26"/>
        <v>-0.08333333333333333</v>
      </c>
      <c r="S83" s="15">
        <f t="shared" si="26"/>
        <v>0.4375</v>
      </c>
      <c r="T83" s="15">
        <f t="shared" si="26"/>
        <v>1.2222222222222223</v>
      </c>
      <c r="U83" s="89">
        <f aca="true" t="shared" si="45" ref="U83:U104">+(Z28-Y28)/Y28</f>
        <v>9.333333333333334</v>
      </c>
      <c r="V83" s="89">
        <f aca="true" t="shared" si="46" ref="V83:X104">+(AA28-Z28)/Z28</f>
        <v>0.3225806451612903</v>
      </c>
      <c r="W83" s="89">
        <f t="shared" si="46"/>
        <v>-0.04878048780487805</v>
      </c>
      <c r="X83" s="89">
        <f t="shared" si="46"/>
        <v>0.4358974358974359</v>
      </c>
    </row>
    <row r="84" spans="2:24" ht="12.75">
      <c r="B84" s="42" t="s">
        <v>37</v>
      </c>
      <c r="C84" s="14"/>
      <c r="D84" s="15">
        <f aca="true" t="shared" si="47" ref="D84:D95">+(H29-D29)/D29</f>
        <v>-0.5</v>
      </c>
      <c r="E84" s="15">
        <f t="shared" si="33"/>
        <v>6</v>
      </c>
      <c r="F84" s="15">
        <f t="shared" si="34"/>
        <v>7</v>
      </c>
      <c r="G84" s="15">
        <f t="shared" si="35"/>
        <v>3</v>
      </c>
      <c r="H84" s="15">
        <f t="shared" si="36"/>
        <v>5</v>
      </c>
      <c r="I84" s="15">
        <f t="shared" si="37"/>
        <v>0.2857142857142857</v>
      </c>
      <c r="J84" s="15">
        <f t="shared" si="38"/>
        <v>-0.25</v>
      </c>
      <c r="K84" s="15">
        <f t="shared" si="39"/>
        <v>-0.625</v>
      </c>
      <c r="L84" s="15">
        <f t="shared" si="40"/>
        <v>1</v>
      </c>
      <c r="M84" s="15">
        <f t="shared" si="41"/>
        <v>-0.1111111111111111</v>
      </c>
      <c r="N84" s="15">
        <f t="shared" si="42"/>
        <v>-0.16666666666666666</v>
      </c>
      <c r="O84" s="15">
        <f t="shared" si="43"/>
        <v>4</v>
      </c>
      <c r="P84" s="15">
        <f t="shared" si="44"/>
        <v>-0.4166666666666667</v>
      </c>
      <c r="Q84" s="15">
        <f t="shared" si="26"/>
        <v>0.375</v>
      </c>
      <c r="R84" s="15">
        <f t="shared" si="26"/>
        <v>1.4</v>
      </c>
      <c r="S84" s="15">
        <f t="shared" si="26"/>
        <v>-0.4666666666666667</v>
      </c>
      <c r="T84" s="15">
        <f t="shared" si="26"/>
        <v>0.8571428571428571</v>
      </c>
      <c r="U84" s="89">
        <f t="shared" si="45"/>
        <v>3.5</v>
      </c>
      <c r="V84" s="89">
        <f t="shared" si="46"/>
        <v>0.6111111111111112</v>
      </c>
      <c r="W84" s="89">
        <f t="shared" si="46"/>
        <v>-0.034482758620689655</v>
      </c>
      <c r="X84" s="89">
        <f t="shared" si="46"/>
        <v>0.6071428571428571</v>
      </c>
    </row>
    <row r="85" spans="2:24" ht="12.75">
      <c r="B85" s="42" t="s">
        <v>38</v>
      </c>
      <c r="C85" s="14">
        <f aca="true" t="shared" si="48" ref="C85:C96">+(G30-C30)/C30</f>
        <v>2.0833333333333335</v>
      </c>
      <c r="D85" s="15">
        <f t="shared" si="47"/>
        <v>8.555555555555555</v>
      </c>
      <c r="E85" s="15">
        <f t="shared" si="33"/>
        <v>4.363636363636363</v>
      </c>
      <c r="F85" s="15">
        <f t="shared" si="34"/>
        <v>1</v>
      </c>
      <c r="G85" s="15">
        <f t="shared" si="35"/>
        <v>0.918918918918919</v>
      </c>
      <c r="H85" s="15">
        <f t="shared" si="36"/>
        <v>-0.19767441860465115</v>
      </c>
      <c r="I85" s="15">
        <f t="shared" si="37"/>
        <v>-0.288135593220339</v>
      </c>
      <c r="J85" s="15">
        <f t="shared" si="38"/>
        <v>-0.016129032258064516</v>
      </c>
      <c r="K85" s="15">
        <f t="shared" si="39"/>
        <v>-0.2112676056338028</v>
      </c>
      <c r="L85" s="15">
        <f t="shared" si="40"/>
        <v>0.14492753623188406</v>
      </c>
      <c r="M85" s="15">
        <f t="shared" si="41"/>
        <v>0.7619047619047619</v>
      </c>
      <c r="N85" s="15">
        <f t="shared" si="42"/>
        <v>0.04918032786885246</v>
      </c>
      <c r="O85" s="15">
        <f t="shared" si="43"/>
        <v>1.0535714285714286</v>
      </c>
      <c r="P85" s="15">
        <f t="shared" si="44"/>
        <v>-0.012658227848101266</v>
      </c>
      <c r="Q85" s="15">
        <f t="shared" si="26"/>
        <v>0.04054054054054054</v>
      </c>
      <c r="R85" s="15">
        <f t="shared" si="26"/>
        <v>0</v>
      </c>
      <c r="S85" s="15">
        <f t="shared" si="26"/>
        <v>-0.48695652173913045</v>
      </c>
      <c r="T85" s="15">
        <f t="shared" si="26"/>
        <v>-0.19230769230769232</v>
      </c>
      <c r="U85" s="89">
        <f t="shared" si="45"/>
        <v>2.873015873015873</v>
      </c>
      <c r="V85" s="89">
        <f t="shared" si="46"/>
        <v>-0.004098360655737705</v>
      </c>
      <c r="W85" s="89">
        <f t="shared" si="46"/>
        <v>0.12345679012345678</v>
      </c>
      <c r="X85" s="89">
        <f t="shared" si="46"/>
        <v>0.22344322344322345</v>
      </c>
    </row>
    <row r="86" spans="2:24" ht="12.75">
      <c r="B86" s="42" t="s">
        <v>39</v>
      </c>
      <c r="C86" s="14">
        <f t="shared" si="48"/>
        <v>2</v>
      </c>
      <c r="D86" s="15">
        <f t="shared" si="47"/>
        <v>3</v>
      </c>
      <c r="E86" s="15">
        <f t="shared" si="33"/>
        <v>7</v>
      </c>
      <c r="F86" s="15">
        <f t="shared" si="34"/>
        <v>9</v>
      </c>
      <c r="G86" s="15">
        <f t="shared" si="35"/>
        <v>2.6666666666666665</v>
      </c>
      <c r="H86" s="15">
        <f t="shared" si="36"/>
        <v>3.25</v>
      </c>
      <c r="I86" s="15">
        <f t="shared" si="37"/>
        <v>0.25</v>
      </c>
      <c r="J86" s="15">
        <f t="shared" si="38"/>
        <v>-0.5</v>
      </c>
      <c r="K86" s="15">
        <f t="shared" si="39"/>
        <v>-0.2727272727272727</v>
      </c>
      <c r="L86" s="15">
        <f t="shared" si="40"/>
        <v>-0.35294117647058826</v>
      </c>
      <c r="M86" s="15">
        <f t="shared" si="41"/>
        <v>-0.1</v>
      </c>
      <c r="N86" s="15">
        <f t="shared" si="42"/>
        <v>0.1</v>
      </c>
      <c r="O86" s="15">
        <f t="shared" si="43"/>
        <v>-0.375</v>
      </c>
      <c r="P86" s="15">
        <f t="shared" si="44"/>
        <v>1</v>
      </c>
      <c r="Q86" s="15">
        <f t="shared" si="26"/>
        <v>0.5555555555555556</v>
      </c>
      <c r="R86" s="15">
        <f t="shared" si="26"/>
        <v>0.18181818181818182</v>
      </c>
      <c r="S86" s="15">
        <f t="shared" si="26"/>
        <v>1</v>
      </c>
      <c r="T86" s="15">
        <f t="shared" si="26"/>
        <v>-0.3181818181818182</v>
      </c>
      <c r="U86" s="89">
        <f t="shared" si="45"/>
        <v>5.333333333333333</v>
      </c>
      <c r="V86" s="89">
        <f t="shared" si="46"/>
        <v>0.5526315789473685</v>
      </c>
      <c r="W86" s="89">
        <f t="shared" si="46"/>
        <v>-0.2033898305084746</v>
      </c>
      <c r="X86" s="89">
        <f t="shared" si="46"/>
        <v>0.2553191489361702</v>
      </c>
    </row>
    <row r="87" spans="2:24" ht="12.75">
      <c r="B87" s="42" t="s">
        <v>12</v>
      </c>
      <c r="C87" s="14">
        <f t="shared" si="48"/>
        <v>1</v>
      </c>
      <c r="D87" s="15">
        <f t="shared" si="47"/>
        <v>1.6666666666666667</v>
      </c>
      <c r="E87" s="15">
        <f t="shared" si="33"/>
        <v>0.75</v>
      </c>
      <c r="F87" s="15">
        <f t="shared" si="34"/>
        <v>2.2</v>
      </c>
      <c r="G87" s="15">
        <f t="shared" si="35"/>
        <v>3.25</v>
      </c>
      <c r="H87" s="15">
        <f t="shared" si="36"/>
        <v>0.5</v>
      </c>
      <c r="I87" s="15">
        <f t="shared" si="37"/>
        <v>0.8571428571428571</v>
      </c>
      <c r="J87" s="15">
        <f t="shared" si="38"/>
        <v>-0.375</v>
      </c>
      <c r="K87" s="15">
        <f t="shared" si="39"/>
        <v>-0.29411764705882354</v>
      </c>
      <c r="L87" s="15">
        <f t="shared" si="40"/>
        <v>0</v>
      </c>
      <c r="M87" s="15">
        <f t="shared" si="41"/>
        <v>-0.07692307692307693</v>
      </c>
      <c r="N87" s="15">
        <f t="shared" si="42"/>
        <v>-0.2</v>
      </c>
      <c r="O87" s="15">
        <f t="shared" si="43"/>
        <v>0</v>
      </c>
      <c r="P87" s="15">
        <f t="shared" si="44"/>
        <v>0.5</v>
      </c>
      <c r="Q87" s="15">
        <f t="shared" si="44"/>
        <v>-0.4166666666666667</v>
      </c>
      <c r="R87" s="15">
        <f t="shared" si="44"/>
        <v>0.625</v>
      </c>
      <c r="S87" s="15">
        <f t="shared" si="44"/>
        <v>1</v>
      </c>
      <c r="T87" s="15">
        <f t="shared" si="44"/>
        <v>-0.05555555555555555</v>
      </c>
      <c r="U87" s="89">
        <f t="shared" si="45"/>
        <v>1.5</v>
      </c>
      <c r="V87" s="89">
        <f t="shared" si="46"/>
        <v>0.4857142857142857</v>
      </c>
      <c r="W87" s="89">
        <f t="shared" si="46"/>
        <v>-0.15384615384615385</v>
      </c>
      <c r="X87" s="89">
        <f t="shared" si="46"/>
        <v>0.13636363636363635</v>
      </c>
    </row>
    <row r="88" spans="2:24" ht="12.75">
      <c r="B88" s="42" t="s">
        <v>40</v>
      </c>
      <c r="C88" s="14">
        <f t="shared" si="48"/>
        <v>1.1428571428571428</v>
      </c>
      <c r="D88" s="15">
        <f t="shared" si="47"/>
        <v>0.8888888888888888</v>
      </c>
      <c r="E88" s="15">
        <f t="shared" si="33"/>
        <v>0</v>
      </c>
      <c r="F88" s="15">
        <f t="shared" si="34"/>
        <v>1.125</v>
      </c>
      <c r="G88" s="15">
        <f t="shared" si="35"/>
        <v>1.1333333333333333</v>
      </c>
      <c r="H88" s="15">
        <f t="shared" si="36"/>
        <v>1.2941176470588236</v>
      </c>
      <c r="I88" s="15">
        <f t="shared" si="37"/>
        <v>0.5625</v>
      </c>
      <c r="J88" s="15">
        <f t="shared" si="38"/>
        <v>0.11764705882352941</v>
      </c>
      <c r="K88" s="15">
        <f t="shared" si="39"/>
        <v>0.25</v>
      </c>
      <c r="L88" s="15">
        <f t="shared" si="40"/>
        <v>0.1282051282051282</v>
      </c>
      <c r="M88" s="15">
        <f t="shared" si="41"/>
        <v>-0.16</v>
      </c>
      <c r="N88" s="15">
        <f t="shared" si="42"/>
        <v>-0.05263157894736842</v>
      </c>
      <c r="O88" s="15">
        <f t="shared" si="43"/>
        <v>-0.2</v>
      </c>
      <c r="P88" s="15">
        <f t="shared" si="44"/>
        <v>-0.36363636363636365</v>
      </c>
      <c r="Q88" s="15">
        <f t="shared" si="44"/>
        <v>-0.047619047619047616</v>
      </c>
      <c r="R88" s="15">
        <f t="shared" si="44"/>
        <v>0.027777777777777776</v>
      </c>
      <c r="S88" s="15">
        <f t="shared" si="44"/>
        <v>0.125</v>
      </c>
      <c r="T88" s="15">
        <f t="shared" si="44"/>
        <v>0.42857142857142855</v>
      </c>
      <c r="U88" s="89">
        <f t="shared" si="45"/>
        <v>0.7083333333333334</v>
      </c>
      <c r="V88" s="89">
        <f t="shared" si="46"/>
        <v>0.6341463414634146</v>
      </c>
      <c r="W88" s="89">
        <f t="shared" si="46"/>
        <v>0.05223880597014925</v>
      </c>
      <c r="X88" s="89">
        <f t="shared" si="46"/>
        <v>-0.1702127659574468</v>
      </c>
    </row>
    <row r="89" spans="2:24" ht="12.75">
      <c r="B89" s="42" t="s">
        <v>41</v>
      </c>
      <c r="C89" s="14">
        <f t="shared" si="48"/>
        <v>-0.625</v>
      </c>
      <c r="D89" s="15">
        <f t="shared" si="47"/>
        <v>0.2222222222222222</v>
      </c>
      <c r="E89" s="15">
        <f t="shared" si="33"/>
        <v>3.6666666666666665</v>
      </c>
      <c r="F89" s="15">
        <f t="shared" si="34"/>
        <v>7</v>
      </c>
      <c r="G89" s="15">
        <f t="shared" si="35"/>
        <v>3.3333333333333335</v>
      </c>
      <c r="H89" s="15">
        <f t="shared" si="36"/>
        <v>2.090909090909091</v>
      </c>
      <c r="I89" s="15">
        <f t="shared" si="37"/>
        <v>0.07142857142857142</v>
      </c>
      <c r="J89" s="15">
        <f t="shared" si="38"/>
        <v>-0.041666666666666664</v>
      </c>
      <c r="K89" s="15">
        <f t="shared" si="39"/>
        <v>0.6923076923076923</v>
      </c>
      <c r="L89" s="15">
        <f t="shared" si="40"/>
        <v>-0.47058823529411764</v>
      </c>
      <c r="M89" s="15">
        <f t="shared" si="41"/>
        <v>0.13333333333333333</v>
      </c>
      <c r="N89" s="15">
        <f t="shared" si="42"/>
        <v>-0.30434782608695654</v>
      </c>
      <c r="O89" s="15">
        <f t="shared" si="43"/>
        <v>-0.3181818181818182</v>
      </c>
      <c r="P89" s="15">
        <f t="shared" si="44"/>
        <v>0.2777777777777778</v>
      </c>
      <c r="Q89" s="15">
        <f t="shared" si="44"/>
        <v>-0.17647058823529413</v>
      </c>
      <c r="R89" s="15">
        <f t="shared" si="44"/>
        <v>0.25</v>
      </c>
      <c r="S89" s="15">
        <f t="shared" si="44"/>
        <v>0.6666666666666666</v>
      </c>
      <c r="T89" s="15">
        <f t="shared" si="44"/>
        <v>-0.043478260869565216</v>
      </c>
      <c r="U89" s="89">
        <f t="shared" si="45"/>
        <v>1.2608695652173914</v>
      </c>
      <c r="V89" s="89">
        <f t="shared" si="46"/>
        <v>0.6346153846153846</v>
      </c>
      <c r="W89" s="89">
        <f t="shared" si="46"/>
        <v>-0.1411764705882353</v>
      </c>
      <c r="X89" s="89">
        <f t="shared" si="46"/>
        <v>-0.0136986301369863</v>
      </c>
    </row>
    <row r="90" spans="2:24" ht="12.75">
      <c r="B90" s="42" t="s">
        <v>42</v>
      </c>
      <c r="C90" s="14">
        <f t="shared" si="48"/>
        <v>0.2</v>
      </c>
      <c r="D90" s="15">
        <f t="shared" si="47"/>
        <v>4</v>
      </c>
      <c r="E90" s="15">
        <f t="shared" si="33"/>
        <v>17</v>
      </c>
      <c r="F90" s="15">
        <f t="shared" si="34"/>
        <v>8.5</v>
      </c>
      <c r="G90" s="15">
        <f t="shared" si="35"/>
        <v>5.166666666666667</v>
      </c>
      <c r="H90" s="15">
        <f t="shared" si="36"/>
        <v>1</v>
      </c>
      <c r="I90" s="15">
        <f t="shared" si="37"/>
        <v>-0.16666666666666666</v>
      </c>
      <c r="J90" s="15">
        <f t="shared" si="38"/>
        <v>-0.5526315789473685</v>
      </c>
      <c r="K90" s="15">
        <f t="shared" si="39"/>
        <v>-0.43243243243243246</v>
      </c>
      <c r="L90" s="15">
        <f t="shared" si="40"/>
        <v>-0.35</v>
      </c>
      <c r="M90" s="15">
        <f t="shared" si="41"/>
        <v>-0.3333333333333333</v>
      </c>
      <c r="N90" s="15">
        <f t="shared" si="42"/>
        <v>-0.29411764705882354</v>
      </c>
      <c r="O90" s="15">
        <f t="shared" si="43"/>
        <v>-0.38095238095238093</v>
      </c>
      <c r="P90" s="15">
        <f t="shared" si="44"/>
        <v>-0.07692307692307693</v>
      </c>
      <c r="Q90" s="15">
        <f t="shared" si="44"/>
        <v>0.6</v>
      </c>
      <c r="R90" s="15">
        <f t="shared" si="44"/>
        <v>0.75</v>
      </c>
      <c r="S90" s="15">
        <f t="shared" si="44"/>
        <v>0.5384615384615384</v>
      </c>
      <c r="T90" s="15">
        <f t="shared" si="44"/>
        <v>-0.25</v>
      </c>
      <c r="U90" s="89">
        <f t="shared" si="45"/>
        <v>5</v>
      </c>
      <c r="V90" s="89">
        <f t="shared" si="46"/>
        <v>0.2361111111111111</v>
      </c>
      <c r="W90" s="89">
        <f t="shared" si="46"/>
        <v>-0.3707865168539326</v>
      </c>
      <c r="X90" s="89">
        <f t="shared" si="46"/>
        <v>0.10714285714285714</v>
      </c>
    </row>
    <row r="91" spans="2:24" ht="12.75">
      <c r="B91" s="42" t="s">
        <v>43</v>
      </c>
      <c r="C91" s="14">
        <f t="shared" si="48"/>
        <v>3</v>
      </c>
      <c r="D91" s="15">
        <f t="shared" si="47"/>
        <v>-0.3333333333333333</v>
      </c>
      <c r="E91" s="15">
        <f t="shared" si="33"/>
        <v>0</v>
      </c>
      <c r="F91" s="15">
        <f t="shared" si="34"/>
        <v>-0.3333333333333333</v>
      </c>
      <c r="G91" s="15">
        <f t="shared" si="35"/>
        <v>0.75</v>
      </c>
      <c r="H91" s="15">
        <f t="shared" si="36"/>
        <v>2.5</v>
      </c>
      <c r="I91" s="15">
        <f t="shared" si="37"/>
        <v>8</v>
      </c>
      <c r="J91" s="15">
        <f t="shared" si="38"/>
        <v>3.5</v>
      </c>
      <c r="K91" s="15">
        <f t="shared" si="39"/>
        <v>-0.14285714285714285</v>
      </c>
      <c r="L91" s="15">
        <f t="shared" si="40"/>
        <v>0.2857142857142857</v>
      </c>
      <c r="M91" s="15">
        <f t="shared" si="41"/>
        <v>-0.4444444444444444</v>
      </c>
      <c r="N91" s="15">
        <f t="shared" si="42"/>
        <v>-0.5555555555555556</v>
      </c>
      <c r="O91" s="15">
        <f t="shared" si="43"/>
        <v>1.1666666666666667</v>
      </c>
      <c r="P91" s="15">
        <f t="shared" si="44"/>
        <v>0.6666666666666666</v>
      </c>
      <c r="Q91" s="15">
        <f t="shared" si="44"/>
        <v>1.6</v>
      </c>
      <c r="R91" s="15">
        <f t="shared" si="44"/>
        <v>3</v>
      </c>
      <c r="S91" s="15">
        <f t="shared" si="44"/>
        <v>0.38461538461538464</v>
      </c>
      <c r="T91" s="15">
        <f t="shared" si="44"/>
        <v>0.26666666666666666</v>
      </c>
      <c r="U91" s="89">
        <f t="shared" si="45"/>
        <v>0.125</v>
      </c>
      <c r="V91" s="89">
        <f t="shared" si="46"/>
        <v>2.5555555555555554</v>
      </c>
      <c r="W91" s="89">
        <f t="shared" si="46"/>
        <v>-0.25</v>
      </c>
      <c r="X91" s="89">
        <f t="shared" si="46"/>
        <v>1.375</v>
      </c>
    </row>
    <row r="92" spans="2:24" ht="12.75">
      <c r="B92" s="42" t="s">
        <v>13</v>
      </c>
      <c r="C92" s="14">
        <f t="shared" si="48"/>
        <v>1.3714285714285714</v>
      </c>
      <c r="D92" s="15">
        <f t="shared" si="47"/>
        <v>1.813953488372093</v>
      </c>
      <c r="E92" s="15">
        <f t="shared" si="33"/>
        <v>2.761904761904762</v>
      </c>
      <c r="F92" s="15">
        <f t="shared" si="34"/>
        <v>2.5454545454545454</v>
      </c>
      <c r="G92" s="15">
        <f t="shared" si="35"/>
        <v>2.1204819277108435</v>
      </c>
      <c r="H92" s="15">
        <f t="shared" si="36"/>
        <v>1.8099173553719008</v>
      </c>
      <c r="I92" s="15">
        <f t="shared" si="37"/>
        <v>0.5759493670886076</v>
      </c>
      <c r="J92" s="15">
        <f t="shared" si="38"/>
        <v>0.38461538461538464</v>
      </c>
      <c r="K92" s="15">
        <f t="shared" si="39"/>
        <v>0.02702702702702703</v>
      </c>
      <c r="L92" s="15">
        <f t="shared" si="40"/>
        <v>-0.17352941176470588</v>
      </c>
      <c r="M92" s="15">
        <f t="shared" si="41"/>
        <v>0.07228915662650602</v>
      </c>
      <c r="N92" s="15">
        <f t="shared" si="42"/>
        <v>-0.19753086419753085</v>
      </c>
      <c r="O92" s="15">
        <f t="shared" si="43"/>
        <v>0.14661654135338345</v>
      </c>
      <c r="P92" s="15">
        <f t="shared" si="44"/>
        <v>-0.0035587188612099642</v>
      </c>
      <c r="Q92" s="15">
        <f t="shared" si="44"/>
        <v>-0.07116104868913857</v>
      </c>
      <c r="R92" s="15">
        <f t="shared" si="44"/>
        <v>0.18461538461538463</v>
      </c>
      <c r="S92" s="15">
        <f t="shared" si="44"/>
        <v>0.1180327868852459</v>
      </c>
      <c r="T92" s="15">
        <f t="shared" si="44"/>
        <v>0.3142857142857143</v>
      </c>
      <c r="U92" s="89">
        <f t="shared" si="45"/>
        <v>2.204301075268817</v>
      </c>
      <c r="V92" s="89">
        <f t="shared" si="46"/>
        <v>0.9664429530201343</v>
      </c>
      <c r="W92" s="89">
        <f t="shared" si="46"/>
        <v>-0.08361774744027303</v>
      </c>
      <c r="X92" s="89">
        <f t="shared" si="46"/>
        <v>0.06238361266294227</v>
      </c>
    </row>
    <row r="93" spans="2:24" ht="12.75">
      <c r="B93" s="42" t="s">
        <v>44</v>
      </c>
      <c r="C93" s="14">
        <f t="shared" si="48"/>
        <v>1.7857142857142858</v>
      </c>
      <c r="D93" s="15">
        <f t="shared" si="47"/>
        <v>4.3</v>
      </c>
      <c r="E93" s="15">
        <f t="shared" si="33"/>
        <v>3.5714285714285716</v>
      </c>
      <c r="F93" s="15">
        <f t="shared" si="34"/>
        <v>1</v>
      </c>
      <c r="G93" s="15">
        <f t="shared" si="35"/>
        <v>1.0769230769230769</v>
      </c>
      <c r="H93" s="15">
        <f t="shared" si="36"/>
        <v>0.33962264150943394</v>
      </c>
      <c r="I93" s="15">
        <f t="shared" si="37"/>
        <v>-0.09375</v>
      </c>
      <c r="J93" s="15">
        <f t="shared" si="38"/>
        <v>-0.15</v>
      </c>
      <c r="K93" s="15">
        <f t="shared" si="39"/>
        <v>-0.41975308641975306</v>
      </c>
      <c r="L93" s="15">
        <f t="shared" si="40"/>
        <v>-0.18309859154929578</v>
      </c>
      <c r="M93" s="15">
        <f t="shared" si="41"/>
        <v>-0.3275862068965517</v>
      </c>
      <c r="N93" s="15">
        <f t="shared" si="42"/>
        <v>0.8235294117647058</v>
      </c>
      <c r="O93" s="15">
        <f t="shared" si="43"/>
        <v>0.02127659574468085</v>
      </c>
      <c r="P93" s="15">
        <f t="shared" si="44"/>
        <v>0.3448275862068966</v>
      </c>
      <c r="Q93" s="15">
        <f t="shared" si="44"/>
        <v>0.6666666666666666</v>
      </c>
      <c r="R93" s="15">
        <f t="shared" si="44"/>
        <v>0.20967741935483872</v>
      </c>
      <c r="S93" s="15">
        <f t="shared" si="44"/>
        <v>0.875</v>
      </c>
      <c r="T93" s="15">
        <f t="shared" si="44"/>
        <v>0.08974358974358974</v>
      </c>
      <c r="U93" s="89">
        <f t="shared" si="45"/>
        <v>2.3793103448275863</v>
      </c>
      <c r="V93" s="89">
        <f t="shared" si="46"/>
        <v>0.24489795918367346</v>
      </c>
      <c r="W93" s="89">
        <f t="shared" si="46"/>
        <v>-0.1557377049180328</v>
      </c>
      <c r="X93" s="89">
        <f t="shared" si="46"/>
        <v>0.2912621359223301</v>
      </c>
    </row>
    <row r="94" spans="2:24" ht="12.75">
      <c r="B94" s="42" t="s">
        <v>14</v>
      </c>
      <c r="C94" s="14">
        <f t="shared" si="48"/>
        <v>-0.32142857142857145</v>
      </c>
      <c r="D94" s="15">
        <f t="shared" si="47"/>
        <v>0.05555555555555555</v>
      </c>
      <c r="E94" s="15">
        <f t="shared" si="33"/>
        <v>2.3</v>
      </c>
      <c r="F94" s="15">
        <f t="shared" si="34"/>
        <v>6.111111111111111</v>
      </c>
      <c r="G94" s="15">
        <f t="shared" si="35"/>
        <v>3.3157894736842106</v>
      </c>
      <c r="H94" s="15">
        <f t="shared" si="36"/>
        <v>3.210526315789474</v>
      </c>
      <c r="I94" s="15">
        <f t="shared" si="37"/>
        <v>-0.3484848484848485</v>
      </c>
      <c r="J94" s="15">
        <f t="shared" si="38"/>
        <v>-0.21875</v>
      </c>
      <c r="K94" s="15">
        <f t="shared" si="39"/>
        <v>-0.2926829268292683</v>
      </c>
      <c r="L94" s="15">
        <f t="shared" si="40"/>
        <v>-0.0875</v>
      </c>
      <c r="M94" s="15">
        <f t="shared" si="41"/>
        <v>0.023255813953488372</v>
      </c>
      <c r="N94" s="15">
        <f t="shared" si="42"/>
        <v>-0.35</v>
      </c>
      <c r="O94" s="15">
        <f t="shared" si="43"/>
        <v>0.5344827586206896</v>
      </c>
      <c r="P94" s="15">
        <f t="shared" si="44"/>
        <v>0.0958904109589041</v>
      </c>
      <c r="Q94" s="15">
        <f t="shared" si="44"/>
        <v>0.75</v>
      </c>
      <c r="R94" s="15">
        <f t="shared" si="44"/>
        <v>0.5076923076923077</v>
      </c>
      <c r="S94" s="15">
        <f t="shared" si="44"/>
        <v>-0.11235955056179775</v>
      </c>
      <c r="T94" s="15">
        <f t="shared" si="44"/>
        <v>0.1625</v>
      </c>
      <c r="U94" s="89">
        <f t="shared" si="45"/>
        <v>1.7619047619047619</v>
      </c>
      <c r="V94" s="89">
        <f t="shared" si="46"/>
        <v>0.3146551724137931</v>
      </c>
      <c r="W94" s="89">
        <f t="shared" si="46"/>
        <v>-0.21311475409836064</v>
      </c>
      <c r="X94" s="89">
        <f t="shared" si="46"/>
        <v>0.43333333333333335</v>
      </c>
    </row>
    <row r="95" spans="2:24" ht="12.75">
      <c r="B95" s="42" t="s">
        <v>15</v>
      </c>
      <c r="C95" s="14">
        <f t="shared" si="48"/>
        <v>1</v>
      </c>
      <c r="D95" s="15">
        <f t="shared" si="47"/>
        <v>3.75</v>
      </c>
      <c r="E95" s="15">
        <f t="shared" si="33"/>
        <v>1.1666666666666667</v>
      </c>
      <c r="F95" s="15">
        <f t="shared" si="34"/>
        <v>0.8333333333333334</v>
      </c>
      <c r="G95" s="15">
        <f t="shared" si="35"/>
        <v>1.3</v>
      </c>
      <c r="H95" s="15">
        <f t="shared" si="36"/>
        <v>0.21052631578947367</v>
      </c>
      <c r="I95" s="15">
        <f t="shared" si="37"/>
        <v>0.23076923076923078</v>
      </c>
      <c r="J95" s="15">
        <f t="shared" si="38"/>
        <v>-0.2727272727272727</v>
      </c>
      <c r="K95" s="15">
        <f t="shared" si="39"/>
        <v>-0.13043478260869565</v>
      </c>
      <c r="L95" s="15">
        <f t="shared" si="40"/>
        <v>0.043478260869565216</v>
      </c>
      <c r="M95" s="15">
        <f t="shared" si="41"/>
        <v>0.25</v>
      </c>
      <c r="N95" s="15">
        <f t="shared" si="42"/>
        <v>1.375</v>
      </c>
      <c r="O95" s="15">
        <f t="shared" si="43"/>
        <v>0.55</v>
      </c>
      <c r="P95" s="15">
        <f t="shared" si="44"/>
        <v>-0.08333333333333333</v>
      </c>
      <c r="Q95" s="15">
        <f t="shared" si="44"/>
        <v>0.15</v>
      </c>
      <c r="R95" s="15">
        <f t="shared" si="44"/>
        <v>0.21052631578947367</v>
      </c>
      <c r="S95" s="15">
        <f t="shared" si="44"/>
        <v>0.06451612903225806</v>
      </c>
      <c r="T95" s="15">
        <f t="shared" si="44"/>
        <v>1.0909090909090908</v>
      </c>
      <c r="U95" s="89">
        <f t="shared" si="45"/>
        <v>1.5238095238095237</v>
      </c>
      <c r="V95" s="89">
        <f t="shared" si="46"/>
        <v>0.32075471698113206</v>
      </c>
      <c r="W95" s="89">
        <f t="shared" si="46"/>
        <v>0.18571428571428572</v>
      </c>
      <c r="X95" s="89">
        <f t="shared" si="46"/>
        <v>0.1927710843373494</v>
      </c>
    </row>
    <row r="96" spans="2:24" ht="12.75">
      <c r="B96" s="42" t="s">
        <v>45</v>
      </c>
      <c r="C96" s="14">
        <f t="shared" si="48"/>
        <v>0</v>
      </c>
      <c r="D96" s="15"/>
      <c r="E96" s="15">
        <f t="shared" si="33"/>
        <v>0.4</v>
      </c>
      <c r="F96" s="15">
        <f t="shared" si="34"/>
        <v>2.75</v>
      </c>
      <c r="G96" s="15">
        <f t="shared" si="35"/>
        <v>12</v>
      </c>
      <c r="H96" s="15">
        <f t="shared" si="36"/>
        <v>0.6666666666666666</v>
      </c>
      <c r="I96" s="15">
        <f t="shared" si="37"/>
        <v>-0.2857142857142857</v>
      </c>
      <c r="J96" s="15">
        <f t="shared" si="38"/>
        <v>0</v>
      </c>
      <c r="K96" s="15">
        <f t="shared" si="39"/>
        <v>-0.38461538461538464</v>
      </c>
      <c r="L96" s="15">
        <f t="shared" si="40"/>
        <v>-0.4666666666666667</v>
      </c>
      <c r="M96" s="15">
        <f t="shared" si="41"/>
        <v>0</v>
      </c>
      <c r="N96" s="15">
        <f t="shared" si="42"/>
        <v>-0.4</v>
      </c>
      <c r="O96" s="15">
        <f t="shared" si="43"/>
        <v>0.25</v>
      </c>
      <c r="P96" s="15">
        <f t="shared" si="44"/>
        <v>-0.375</v>
      </c>
      <c r="Q96" s="15">
        <f t="shared" si="44"/>
        <v>-0.4</v>
      </c>
      <c r="R96" s="15">
        <f t="shared" si="44"/>
        <v>0.1111111111111111</v>
      </c>
      <c r="S96" s="15">
        <f t="shared" si="44"/>
        <v>0.1</v>
      </c>
      <c r="T96" s="15">
        <f t="shared" si="44"/>
        <v>0.8</v>
      </c>
      <c r="U96" s="89">
        <f t="shared" si="45"/>
        <v>2.2</v>
      </c>
      <c r="V96" s="89">
        <f t="shared" si="46"/>
        <v>0.5</v>
      </c>
      <c r="W96" s="89">
        <f t="shared" si="46"/>
        <v>-0.375</v>
      </c>
      <c r="X96" s="89">
        <f t="shared" si="46"/>
        <v>-0.06666666666666667</v>
      </c>
    </row>
    <row r="97" spans="2:24" ht="12.75">
      <c r="B97" s="42" t="s">
        <v>46</v>
      </c>
      <c r="C97" s="14"/>
      <c r="D97" s="15"/>
      <c r="E97" s="15"/>
      <c r="F97" s="15">
        <f t="shared" si="34"/>
        <v>6</v>
      </c>
      <c r="G97" s="15">
        <f t="shared" si="35"/>
        <v>3</v>
      </c>
      <c r="H97" s="15">
        <f t="shared" si="36"/>
        <v>5</v>
      </c>
      <c r="I97" s="15">
        <f t="shared" si="37"/>
        <v>-0.8</v>
      </c>
      <c r="J97" s="15">
        <f t="shared" si="38"/>
        <v>-0.14285714285714285</v>
      </c>
      <c r="K97" s="15">
        <f t="shared" si="39"/>
        <v>-1</v>
      </c>
      <c r="L97" s="15">
        <f t="shared" si="40"/>
        <v>-0.6666666666666666</v>
      </c>
      <c r="M97" s="15">
        <f aca="true" t="shared" si="49" ref="M97:N102">+(Q42-M42)/M42</f>
        <v>2</v>
      </c>
      <c r="N97" s="15">
        <f t="shared" si="49"/>
        <v>-0.3333333333333333</v>
      </c>
      <c r="O97" s="15"/>
      <c r="P97" s="15">
        <f aca="true" t="shared" si="50" ref="P97:T111">+(T42-P42)/P42</f>
        <v>4</v>
      </c>
      <c r="Q97" s="15">
        <f t="shared" si="44"/>
        <v>0.3333333333333333</v>
      </c>
      <c r="R97" s="15">
        <f t="shared" si="44"/>
        <v>0.75</v>
      </c>
      <c r="S97" s="15">
        <f t="shared" si="44"/>
        <v>1.1666666666666667</v>
      </c>
      <c r="T97" s="15">
        <f t="shared" si="44"/>
        <v>-0.2</v>
      </c>
      <c r="U97" s="89">
        <f t="shared" si="45"/>
        <v>14</v>
      </c>
      <c r="V97" s="89">
        <f t="shared" si="46"/>
        <v>0.4</v>
      </c>
      <c r="W97" s="89">
        <f t="shared" si="46"/>
        <v>-0.5714285714285714</v>
      </c>
      <c r="X97" s="89">
        <f t="shared" si="46"/>
        <v>2</v>
      </c>
    </row>
    <row r="98" spans="2:24" ht="12.75">
      <c r="B98" s="42" t="s">
        <v>47</v>
      </c>
      <c r="C98" s="14">
        <f>+(G43-C43)/C43</f>
        <v>3.6666666666666665</v>
      </c>
      <c r="D98" s="15">
        <f>+(H43-D43)/D43</f>
        <v>1.1176470588235294</v>
      </c>
      <c r="E98" s="15">
        <f>+(I43-E43)/E43</f>
        <v>3.6</v>
      </c>
      <c r="F98" s="15">
        <f t="shared" si="34"/>
        <v>1.8461538461538463</v>
      </c>
      <c r="G98" s="15">
        <f t="shared" si="35"/>
        <v>0.6071428571428571</v>
      </c>
      <c r="H98" s="15">
        <f t="shared" si="36"/>
        <v>0.2777777777777778</v>
      </c>
      <c r="I98" s="15">
        <f t="shared" si="37"/>
        <v>0.8695652173913043</v>
      </c>
      <c r="J98" s="15">
        <f t="shared" si="38"/>
        <v>0.1891891891891892</v>
      </c>
      <c r="K98" s="15">
        <f t="shared" si="39"/>
        <v>0.28888888888888886</v>
      </c>
      <c r="L98" s="15">
        <f t="shared" si="40"/>
        <v>-0.10869565217391304</v>
      </c>
      <c r="M98" s="15">
        <f t="shared" si="49"/>
        <v>0.09302325581395349</v>
      </c>
      <c r="N98" s="15">
        <f t="shared" si="49"/>
        <v>0.22727272727272727</v>
      </c>
      <c r="O98" s="15">
        <f aca="true" t="shared" si="51" ref="O98:O108">+(S43-O43)/O43</f>
        <v>0.017241379310344827</v>
      </c>
      <c r="P98" s="15">
        <f t="shared" si="50"/>
        <v>0.24390243902439024</v>
      </c>
      <c r="Q98" s="15">
        <f t="shared" si="44"/>
        <v>-0.2127659574468085</v>
      </c>
      <c r="R98" s="15">
        <f t="shared" si="44"/>
        <v>0.14814814814814814</v>
      </c>
      <c r="S98" s="15">
        <f t="shared" si="44"/>
        <v>-0.1694915254237288</v>
      </c>
      <c r="T98" s="15">
        <f t="shared" si="44"/>
        <v>0.1568627450980392</v>
      </c>
      <c r="U98" s="89">
        <f t="shared" si="45"/>
        <v>2.024390243902439</v>
      </c>
      <c r="V98" s="89">
        <f t="shared" si="46"/>
        <v>0.43548387096774194</v>
      </c>
      <c r="W98" s="89">
        <f t="shared" si="46"/>
        <v>0.12359550561797752</v>
      </c>
      <c r="X98" s="89">
        <f t="shared" si="46"/>
        <v>0.045</v>
      </c>
    </row>
    <row r="99" spans="2:24" ht="15.75" customHeight="1">
      <c r="B99" s="42" t="s">
        <v>48</v>
      </c>
      <c r="C99" s="14">
        <f>+(G44-C44)/C44</f>
        <v>0.3333333333333333</v>
      </c>
      <c r="D99" s="15"/>
      <c r="E99" s="15">
        <f>+(I44-E44)/E44</f>
        <v>3</v>
      </c>
      <c r="F99" s="15">
        <f t="shared" si="34"/>
        <v>2.6666666666666665</v>
      </c>
      <c r="G99" s="15">
        <f t="shared" si="35"/>
        <v>2.5</v>
      </c>
      <c r="H99" s="15">
        <f t="shared" si="36"/>
        <v>1.5</v>
      </c>
      <c r="I99" s="15">
        <f t="shared" si="37"/>
        <v>1</v>
      </c>
      <c r="J99" s="15">
        <f t="shared" si="38"/>
        <v>-0.36363636363636365</v>
      </c>
      <c r="K99" s="15">
        <f t="shared" si="39"/>
        <v>0.2857142857142857</v>
      </c>
      <c r="L99" s="15">
        <f t="shared" si="40"/>
        <v>0.25</v>
      </c>
      <c r="M99" s="15">
        <f t="shared" si="49"/>
        <v>-0.25</v>
      </c>
      <c r="N99" s="15">
        <f t="shared" si="49"/>
        <v>-0.14285714285714285</v>
      </c>
      <c r="O99" s="15">
        <f t="shared" si="51"/>
        <v>-0.5555555555555556</v>
      </c>
      <c r="P99" s="15">
        <f t="shared" si="50"/>
        <v>-0.36</v>
      </c>
      <c r="Q99" s="15">
        <f t="shared" si="50"/>
        <v>-0.6666666666666666</v>
      </c>
      <c r="R99" s="15">
        <f t="shared" si="50"/>
        <v>1.3333333333333333</v>
      </c>
      <c r="S99" s="15">
        <f t="shared" si="50"/>
        <v>2.125</v>
      </c>
      <c r="T99" s="15">
        <f t="shared" si="50"/>
        <v>-0.1875</v>
      </c>
      <c r="U99" s="89">
        <f t="shared" si="45"/>
        <v>2.857142857142857</v>
      </c>
      <c r="V99" s="89">
        <f t="shared" si="46"/>
        <v>0.8148148148148148</v>
      </c>
      <c r="W99" s="89">
        <f t="shared" si="46"/>
        <v>0.12244897959183673</v>
      </c>
      <c r="X99" s="89">
        <f t="shared" si="46"/>
        <v>-0.2727272727272727</v>
      </c>
    </row>
    <row r="100" spans="2:24" ht="12.75">
      <c r="B100" s="42" t="s">
        <v>97</v>
      </c>
      <c r="C100" s="14">
        <f>+(G45-C45)/C45</f>
        <v>0.6666666666666666</v>
      </c>
      <c r="D100" s="15">
        <f>+(H45-D45)/D45</f>
        <v>0.75</v>
      </c>
      <c r="E100" s="15">
        <f>+(I45-E45)/E45</f>
        <v>1.5</v>
      </c>
      <c r="F100" s="15">
        <f t="shared" si="34"/>
        <v>8</v>
      </c>
      <c r="G100" s="15">
        <f t="shared" si="35"/>
        <v>3.4</v>
      </c>
      <c r="H100" s="15">
        <f t="shared" si="36"/>
        <v>1.8571428571428572</v>
      </c>
      <c r="I100" s="15">
        <f t="shared" si="37"/>
        <v>0.4</v>
      </c>
      <c r="J100" s="15">
        <f t="shared" si="38"/>
        <v>-0.05555555555555555</v>
      </c>
      <c r="K100" s="15">
        <f t="shared" si="39"/>
        <v>0.13636363636363635</v>
      </c>
      <c r="L100" s="15">
        <f t="shared" si="40"/>
        <v>0.6</v>
      </c>
      <c r="M100" s="15">
        <f t="shared" si="49"/>
        <v>0.2857142857142857</v>
      </c>
      <c r="N100" s="15">
        <f t="shared" si="49"/>
        <v>0.29411764705882354</v>
      </c>
      <c r="O100" s="15">
        <f t="shared" si="51"/>
        <v>-0.28</v>
      </c>
      <c r="P100" s="15">
        <f t="shared" si="50"/>
        <v>-0.375</v>
      </c>
      <c r="Q100" s="15">
        <f t="shared" si="50"/>
        <v>0.16666666666666666</v>
      </c>
      <c r="R100" s="15">
        <f t="shared" si="50"/>
        <v>-0.2727272727272727</v>
      </c>
      <c r="S100" s="15">
        <f t="shared" si="50"/>
        <v>-0.2222222222222222</v>
      </c>
      <c r="T100" s="15">
        <f t="shared" si="50"/>
        <v>0.4</v>
      </c>
      <c r="U100" s="89">
        <f t="shared" si="45"/>
        <v>2.076923076923077</v>
      </c>
      <c r="V100" s="89">
        <f t="shared" si="46"/>
        <v>0.825</v>
      </c>
      <c r="W100" s="89">
        <f t="shared" si="46"/>
        <v>0.3287671232876712</v>
      </c>
      <c r="X100" s="89">
        <f t="shared" si="46"/>
        <v>-0.2268041237113402</v>
      </c>
    </row>
    <row r="101" spans="2:24" ht="12.75">
      <c r="B101" s="42" t="s">
        <v>49</v>
      </c>
      <c r="C101" s="14"/>
      <c r="D101" s="15">
        <f>+(H46-D46)/D46</f>
        <v>-0.5</v>
      </c>
      <c r="E101" s="15">
        <f>+(I46-E46)/E46</f>
        <v>-1</v>
      </c>
      <c r="F101" s="15">
        <f t="shared" si="34"/>
        <v>-0.5</v>
      </c>
      <c r="G101" s="15"/>
      <c r="H101" s="15">
        <f aca="true" t="shared" si="52" ref="H101:H108">+(L46-H46)/H46</f>
        <v>0.5</v>
      </c>
      <c r="I101" s="15"/>
      <c r="J101" s="15">
        <f t="shared" si="38"/>
        <v>-0.25</v>
      </c>
      <c r="K101" s="15">
        <f t="shared" si="39"/>
        <v>0.4</v>
      </c>
      <c r="L101" s="15">
        <f t="shared" si="40"/>
        <v>-0.6666666666666666</v>
      </c>
      <c r="M101" s="15">
        <f t="shared" si="49"/>
        <v>0.25</v>
      </c>
      <c r="N101" s="15">
        <f t="shared" si="49"/>
        <v>0.6666666666666666</v>
      </c>
      <c r="O101" s="15">
        <f t="shared" si="51"/>
        <v>0</v>
      </c>
      <c r="P101" s="15">
        <f t="shared" si="50"/>
        <v>2</v>
      </c>
      <c r="Q101" s="15">
        <f t="shared" si="50"/>
        <v>0</v>
      </c>
      <c r="R101" s="15">
        <f t="shared" si="50"/>
        <v>0.2</v>
      </c>
      <c r="S101" s="15">
        <f t="shared" si="50"/>
        <v>-0.5714285714285714</v>
      </c>
      <c r="T101" s="15">
        <f t="shared" si="50"/>
        <v>3.3333333333333335</v>
      </c>
      <c r="U101" s="89">
        <f t="shared" si="45"/>
        <v>-0.6470588235294118</v>
      </c>
      <c r="V101" s="89">
        <f t="shared" si="46"/>
        <v>1.5</v>
      </c>
      <c r="W101" s="89">
        <f t="shared" si="46"/>
        <v>0.2</v>
      </c>
      <c r="X101" s="89">
        <f t="shared" si="46"/>
        <v>0.16666666666666666</v>
      </c>
    </row>
    <row r="102" spans="2:24" ht="12.75">
      <c r="B102" s="42" t="s">
        <v>50</v>
      </c>
      <c r="C102" s="14">
        <f>+(G47-C47)/C47</f>
        <v>3</v>
      </c>
      <c r="D102" s="15">
        <f>+(H47-D47)/D47</f>
        <v>2.75</v>
      </c>
      <c r="E102" s="15">
        <f>+(I47-E47)/E47</f>
        <v>5.714285714285714</v>
      </c>
      <c r="F102" s="15">
        <f t="shared" si="34"/>
        <v>2.75</v>
      </c>
      <c r="G102" s="15">
        <f aca="true" t="shared" si="53" ref="G102:G111">+(K47-G47)/G47</f>
        <v>4.0625</v>
      </c>
      <c r="H102" s="15">
        <f t="shared" si="52"/>
        <v>1.3</v>
      </c>
      <c r="I102" s="15">
        <f aca="true" t="shared" si="54" ref="I102:I108">+(M47-I47)/I47</f>
        <v>-0.3829787234042553</v>
      </c>
      <c r="J102" s="15">
        <f t="shared" si="38"/>
        <v>-0.2</v>
      </c>
      <c r="K102" s="15">
        <f t="shared" si="39"/>
        <v>-0.2962962962962963</v>
      </c>
      <c r="L102" s="15">
        <f t="shared" si="40"/>
        <v>-0.18840579710144928</v>
      </c>
      <c r="M102" s="15">
        <f t="shared" si="49"/>
        <v>0.2413793103448276</v>
      </c>
      <c r="N102" s="15">
        <f t="shared" si="49"/>
        <v>0.08333333333333333</v>
      </c>
      <c r="O102" s="15">
        <f t="shared" si="51"/>
        <v>-0.12280701754385964</v>
      </c>
      <c r="P102" s="15">
        <f t="shared" si="50"/>
        <v>-0.3392857142857143</v>
      </c>
      <c r="Q102" s="15">
        <f t="shared" si="50"/>
        <v>0.5555555555555556</v>
      </c>
      <c r="R102" s="15">
        <f t="shared" si="50"/>
        <v>0.15384615384615385</v>
      </c>
      <c r="S102" s="15">
        <f t="shared" si="50"/>
        <v>1.3</v>
      </c>
      <c r="T102" s="15">
        <f t="shared" si="50"/>
        <v>2.27027027027027</v>
      </c>
      <c r="U102" s="89">
        <f t="shared" si="45"/>
        <v>3.3714285714285714</v>
      </c>
      <c r="V102" s="89">
        <f t="shared" si="46"/>
        <v>0.48366013071895425</v>
      </c>
      <c r="W102" s="89">
        <f t="shared" si="46"/>
        <v>-0.1145374449339207</v>
      </c>
      <c r="X102" s="89">
        <f t="shared" si="46"/>
        <v>0.009950248756218905</v>
      </c>
    </row>
    <row r="103" spans="2:24" ht="12.75" customHeight="1">
      <c r="B103" s="42" t="s">
        <v>51</v>
      </c>
      <c r="C103" s="14">
        <f>+(G48-C48)/C48</f>
        <v>0</v>
      </c>
      <c r="D103" s="15"/>
      <c r="E103" s="15"/>
      <c r="F103" s="15">
        <f t="shared" si="34"/>
        <v>0</v>
      </c>
      <c r="G103" s="15">
        <f t="shared" si="53"/>
        <v>2</v>
      </c>
      <c r="H103" s="15">
        <f t="shared" si="52"/>
        <v>0</v>
      </c>
      <c r="I103" s="15">
        <f t="shared" si="54"/>
        <v>-1</v>
      </c>
      <c r="J103" s="15">
        <f t="shared" si="38"/>
        <v>1</v>
      </c>
      <c r="K103" s="15">
        <f t="shared" si="39"/>
        <v>-0.6666666666666666</v>
      </c>
      <c r="L103" s="15">
        <f t="shared" si="40"/>
        <v>3</v>
      </c>
      <c r="M103" s="15" t="s">
        <v>78</v>
      </c>
      <c r="N103" s="15">
        <f aca="true" t="shared" si="55" ref="N103:N108">+(R48-N48)/N48</f>
        <v>-0.5</v>
      </c>
      <c r="O103" s="15">
        <f t="shared" si="51"/>
        <v>-1</v>
      </c>
      <c r="P103" s="15">
        <f t="shared" si="50"/>
        <v>-1</v>
      </c>
      <c r="Q103" s="15">
        <f t="shared" si="50"/>
        <v>0</v>
      </c>
      <c r="R103" s="15">
        <f t="shared" si="50"/>
        <v>11</v>
      </c>
      <c r="S103" s="15"/>
      <c r="T103" s="15"/>
      <c r="U103" s="89">
        <f t="shared" si="45"/>
        <v>1.5</v>
      </c>
      <c r="V103" s="89">
        <f t="shared" si="46"/>
        <v>0.2</v>
      </c>
      <c r="W103" s="89">
        <f t="shared" si="46"/>
        <v>0.16666666666666666</v>
      </c>
      <c r="X103" s="89">
        <f t="shared" si="46"/>
        <v>0.8571428571428571</v>
      </c>
    </row>
    <row r="104" spans="2:24" ht="12.75">
      <c r="B104" s="42" t="s">
        <v>52</v>
      </c>
      <c r="C104" s="14">
        <f>+(G49-C49)/C49</f>
        <v>0.6666666666666666</v>
      </c>
      <c r="D104" s="15">
        <f aca="true" t="shared" si="56" ref="D104:E108">+(H49-D49)/D49</f>
        <v>21</v>
      </c>
      <c r="E104" s="15">
        <f t="shared" si="56"/>
        <v>3</v>
      </c>
      <c r="F104" s="15">
        <f t="shared" si="34"/>
        <v>7</v>
      </c>
      <c r="G104" s="15">
        <f t="shared" si="53"/>
        <v>2.1</v>
      </c>
      <c r="H104" s="15">
        <f t="shared" si="52"/>
        <v>0.3181818181818182</v>
      </c>
      <c r="I104" s="15">
        <f t="shared" si="54"/>
        <v>0.1</v>
      </c>
      <c r="J104" s="15">
        <f t="shared" si="38"/>
        <v>0.4166666666666667</v>
      </c>
      <c r="K104" s="15">
        <f t="shared" si="39"/>
        <v>-0.12903225806451613</v>
      </c>
      <c r="L104" s="15">
        <f t="shared" si="40"/>
        <v>0.034482758620689655</v>
      </c>
      <c r="M104" s="15">
        <f>+(Q49-M49)/M49</f>
        <v>1</v>
      </c>
      <c r="N104" s="15">
        <f t="shared" si="55"/>
        <v>-0.5</v>
      </c>
      <c r="O104" s="15">
        <f t="shared" si="51"/>
        <v>-0.037037037037037035</v>
      </c>
      <c r="P104" s="15">
        <f t="shared" si="50"/>
        <v>0.03333333333333333</v>
      </c>
      <c r="Q104" s="15">
        <f t="shared" si="50"/>
        <v>-0.5454545454545454</v>
      </c>
      <c r="R104" s="15">
        <f t="shared" si="50"/>
        <v>0.11764705882352941</v>
      </c>
      <c r="S104" s="15">
        <f t="shared" si="50"/>
        <v>0.19230769230769232</v>
      </c>
      <c r="T104" s="15">
        <f t="shared" si="50"/>
        <v>0.6451612903225806</v>
      </c>
      <c r="U104" s="89">
        <f t="shared" si="45"/>
        <v>4.066666666666666</v>
      </c>
      <c r="V104" s="89">
        <f t="shared" si="46"/>
        <v>0.5263157894736842</v>
      </c>
      <c r="W104" s="89">
        <f t="shared" si="46"/>
        <v>0.017241379310344827</v>
      </c>
      <c r="X104" s="89">
        <f t="shared" si="46"/>
        <v>-0.1864406779661017</v>
      </c>
    </row>
    <row r="105" spans="2:24" ht="12.75">
      <c r="B105" s="42" t="s">
        <v>53</v>
      </c>
      <c r="C105" s="14"/>
      <c r="D105" s="15">
        <f t="shared" si="56"/>
        <v>1</v>
      </c>
      <c r="E105" s="15">
        <f t="shared" si="56"/>
        <v>2</v>
      </c>
      <c r="F105" s="15"/>
      <c r="G105" s="15">
        <f t="shared" si="53"/>
        <v>0.5</v>
      </c>
      <c r="H105" s="15">
        <f t="shared" si="52"/>
        <v>0</v>
      </c>
      <c r="I105" s="15">
        <f t="shared" si="54"/>
        <v>-1</v>
      </c>
      <c r="J105" s="15">
        <f aca="true" t="shared" si="57" ref="J105:L108">+(N50-J50)/J50</f>
        <v>0.3333333333333333</v>
      </c>
      <c r="K105" s="15">
        <f t="shared" si="57"/>
        <v>0.3333333333333333</v>
      </c>
      <c r="L105" s="15">
        <f t="shared" si="57"/>
        <v>1</v>
      </c>
      <c r="M105" s="15" t="s">
        <v>78</v>
      </c>
      <c r="N105" s="15">
        <f t="shared" si="55"/>
        <v>-0.25</v>
      </c>
      <c r="O105" s="15">
        <f t="shared" si="51"/>
        <v>-1</v>
      </c>
      <c r="P105" s="15">
        <f t="shared" si="50"/>
        <v>-0.5</v>
      </c>
      <c r="Q105" s="15">
        <f t="shared" si="50"/>
        <v>2</v>
      </c>
      <c r="R105" s="15">
        <f t="shared" si="50"/>
        <v>1.6666666666666667</v>
      </c>
      <c r="S105" s="15"/>
      <c r="T105" s="15">
        <f t="shared" si="50"/>
        <v>1</v>
      </c>
      <c r="U105" s="89">
        <f aca="true" t="shared" si="58" ref="U105:X111">+(Z50-Y50)/Y50</f>
        <v>4</v>
      </c>
      <c r="V105" s="89">
        <f t="shared" si="58"/>
        <v>-0.1</v>
      </c>
      <c r="W105" s="89">
        <f t="shared" si="58"/>
        <v>0.3333333333333333</v>
      </c>
      <c r="X105" s="89">
        <f t="shared" si="58"/>
        <v>0.08333333333333333</v>
      </c>
    </row>
    <row r="106" spans="2:24" ht="12.75">
      <c r="B106" s="42" t="s">
        <v>54</v>
      </c>
      <c r="C106" s="14">
        <f aca="true" t="shared" si="59" ref="C106:C111">+(G51-C51)/C51</f>
        <v>2</v>
      </c>
      <c r="D106" s="15">
        <f t="shared" si="56"/>
        <v>6</v>
      </c>
      <c r="E106" s="15">
        <f t="shared" si="56"/>
        <v>3</v>
      </c>
      <c r="F106" s="15">
        <f aca="true" t="shared" si="60" ref="F106:F111">+(J51-F51)/F51</f>
        <v>9.5</v>
      </c>
      <c r="G106" s="15">
        <f t="shared" si="53"/>
        <v>3.3333333333333335</v>
      </c>
      <c r="H106" s="15">
        <f t="shared" si="52"/>
        <v>0.7857142857142857</v>
      </c>
      <c r="I106" s="15">
        <f t="shared" si="54"/>
        <v>0.2</v>
      </c>
      <c r="J106" s="15">
        <f t="shared" si="57"/>
        <v>0.42857142857142855</v>
      </c>
      <c r="K106" s="15">
        <f t="shared" si="57"/>
        <v>-0.46153846153846156</v>
      </c>
      <c r="L106" s="15">
        <f t="shared" si="57"/>
        <v>-0.4</v>
      </c>
      <c r="M106" s="15">
        <f>+(Q51-M51)/M51</f>
        <v>-0.3333333333333333</v>
      </c>
      <c r="N106" s="15">
        <f t="shared" si="55"/>
        <v>0.03333333333333333</v>
      </c>
      <c r="O106" s="15">
        <f t="shared" si="51"/>
        <v>1.7142857142857142</v>
      </c>
      <c r="P106" s="15">
        <f t="shared" si="50"/>
        <v>1.2666666666666666</v>
      </c>
      <c r="Q106" s="15">
        <f t="shared" si="50"/>
        <v>0.5625</v>
      </c>
      <c r="R106" s="15">
        <f t="shared" si="50"/>
        <v>0.45161290322580644</v>
      </c>
      <c r="S106" s="15">
        <f t="shared" si="50"/>
        <v>0.05263157894736842</v>
      </c>
      <c r="T106" s="15">
        <f t="shared" si="50"/>
        <v>0.17647058823529413</v>
      </c>
      <c r="U106" s="89">
        <f t="shared" si="58"/>
        <v>4.8</v>
      </c>
      <c r="V106" s="89">
        <f t="shared" si="58"/>
        <v>0.5862068965517241</v>
      </c>
      <c r="W106" s="89">
        <f t="shared" si="58"/>
        <v>-0.25</v>
      </c>
      <c r="X106" s="89">
        <f t="shared" si="58"/>
        <v>0.782608695652174</v>
      </c>
    </row>
    <row r="107" spans="2:24" ht="12.75">
      <c r="B107" s="42" t="s">
        <v>16</v>
      </c>
      <c r="C107" s="14">
        <f t="shared" si="59"/>
        <v>1.096774193548387</v>
      </c>
      <c r="D107" s="15">
        <f t="shared" si="56"/>
        <v>1.7714285714285714</v>
      </c>
      <c r="E107" s="15">
        <f t="shared" si="56"/>
        <v>2.393939393939394</v>
      </c>
      <c r="F107" s="15">
        <f t="shared" si="60"/>
        <v>1.803921568627451</v>
      </c>
      <c r="G107" s="15">
        <f t="shared" si="53"/>
        <v>1.9076923076923078</v>
      </c>
      <c r="H107" s="15">
        <f t="shared" si="52"/>
        <v>0.8556701030927835</v>
      </c>
      <c r="I107" s="15">
        <f t="shared" si="54"/>
        <v>0.39285714285714285</v>
      </c>
      <c r="J107" s="15">
        <f t="shared" si="57"/>
        <v>-0.1048951048951049</v>
      </c>
      <c r="K107" s="15">
        <f t="shared" si="57"/>
        <v>-0.32275132275132273</v>
      </c>
      <c r="L107" s="15">
        <f t="shared" si="57"/>
        <v>-0.2833333333333333</v>
      </c>
      <c r="M107" s="15">
        <f>+(Q52-M52)/M52</f>
        <v>-0.2948717948717949</v>
      </c>
      <c r="N107" s="15">
        <f t="shared" si="55"/>
        <v>0.1640625</v>
      </c>
      <c r="O107" s="15">
        <f t="shared" si="51"/>
        <v>0.5703125</v>
      </c>
      <c r="P107" s="15">
        <f t="shared" si="50"/>
        <v>0.3023255813953488</v>
      </c>
      <c r="Q107" s="15">
        <f t="shared" si="50"/>
        <v>0.6</v>
      </c>
      <c r="R107" s="15">
        <f t="shared" si="50"/>
        <v>0.3825503355704698</v>
      </c>
      <c r="S107" s="15">
        <f t="shared" si="50"/>
        <v>0.07462686567164178</v>
      </c>
      <c r="T107" s="15">
        <f t="shared" si="50"/>
        <v>0.49404761904761907</v>
      </c>
      <c r="U107" s="89">
        <f t="shared" si="58"/>
        <v>1.78</v>
      </c>
      <c r="V107" s="89">
        <f t="shared" si="58"/>
        <v>0.565947242206235</v>
      </c>
      <c r="W107" s="89">
        <f t="shared" si="58"/>
        <v>-0.20980091883614088</v>
      </c>
      <c r="X107" s="89">
        <f t="shared" si="58"/>
        <v>0.45542635658914726</v>
      </c>
    </row>
    <row r="108" spans="2:24" ht="12.75">
      <c r="B108" s="42" t="s">
        <v>55</v>
      </c>
      <c r="C108" s="14">
        <f t="shared" si="59"/>
        <v>-0.5</v>
      </c>
      <c r="D108" s="15">
        <f t="shared" si="56"/>
        <v>2</v>
      </c>
      <c r="E108" s="15">
        <f t="shared" si="56"/>
        <v>4.333333333333333</v>
      </c>
      <c r="F108" s="15">
        <f t="shared" si="60"/>
        <v>1.8</v>
      </c>
      <c r="G108" s="15">
        <f t="shared" si="53"/>
        <v>6.666666666666667</v>
      </c>
      <c r="H108" s="15">
        <f t="shared" si="52"/>
        <v>4.666666666666667</v>
      </c>
      <c r="I108" s="15">
        <f t="shared" si="54"/>
        <v>-0.0625</v>
      </c>
      <c r="J108" s="15">
        <f t="shared" si="57"/>
        <v>0.8571428571428571</v>
      </c>
      <c r="K108" s="15">
        <f t="shared" si="57"/>
        <v>-0.08695652173913043</v>
      </c>
      <c r="L108" s="15">
        <f t="shared" si="57"/>
        <v>-0.38235294117647056</v>
      </c>
      <c r="M108" s="15">
        <f>+(Q53-M53)/M53</f>
        <v>0.4</v>
      </c>
      <c r="N108" s="15">
        <f t="shared" si="55"/>
        <v>-0.5</v>
      </c>
      <c r="O108" s="15">
        <f t="shared" si="51"/>
        <v>0.047619047619047616</v>
      </c>
      <c r="P108" s="15">
        <f t="shared" si="50"/>
        <v>0.047619047619047616</v>
      </c>
      <c r="Q108" s="15">
        <f t="shared" si="50"/>
        <v>-0.3333333333333333</v>
      </c>
      <c r="R108" s="15">
        <f t="shared" si="50"/>
        <v>0.9230769230769231</v>
      </c>
      <c r="S108" s="15">
        <f t="shared" si="50"/>
        <v>0.18181818181818182</v>
      </c>
      <c r="T108" s="15">
        <f t="shared" si="50"/>
        <v>0.45454545454545453</v>
      </c>
      <c r="U108" s="89">
        <f t="shared" si="58"/>
        <v>1.4375</v>
      </c>
      <c r="V108" s="89">
        <f t="shared" si="58"/>
        <v>1.5128205128205128</v>
      </c>
      <c r="W108" s="89">
        <f t="shared" si="58"/>
        <v>-0.22448979591836735</v>
      </c>
      <c r="X108" s="89">
        <f t="shared" si="58"/>
        <v>0.09210526315789473</v>
      </c>
    </row>
    <row r="109" spans="2:24" ht="12" customHeight="1">
      <c r="B109" s="42" t="s">
        <v>56</v>
      </c>
      <c r="C109" s="14">
        <f t="shared" si="59"/>
        <v>-0.75</v>
      </c>
      <c r="D109" s="15">
        <f>+(H54-D54)/D54</f>
        <v>1</v>
      </c>
      <c r="E109" s="15"/>
      <c r="F109" s="15">
        <f t="shared" si="60"/>
        <v>6</v>
      </c>
      <c r="G109" s="15">
        <f t="shared" si="53"/>
        <v>2</v>
      </c>
      <c r="H109" s="15">
        <f aca="true" t="shared" si="61" ref="H109:M111">+(L54-H54)/H54</f>
        <v>-1</v>
      </c>
      <c r="I109" s="15">
        <f t="shared" si="61"/>
        <v>4</v>
      </c>
      <c r="J109" s="15">
        <f t="shared" si="61"/>
        <v>-0.42857142857142855</v>
      </c>
      <c r="K109" s="15">
        <f t="shared" si="61"/>
        <v>0</v>
      </c>
      <c r="L109" s="15" t="s">
        <v>78</v>
      </c>
      <c r="M109" s="15">
        <f t="shared" si="61"/>
        <v>-0.6</v>
      </c>
      <c r="N109" s="15">
        <f aca="true" t="shared" si="62" ref="N109:P111">+(R54-N54)/N54</f>
        <v>-0.25</v>
      </c>
      <c r="O109" s="15">
        <f t="shared" si="62"/>
        <v>0</v>
      </c>
      <c r="P109" s="15">
        <f t="shared" si="62"/>
        <v>0.3333333333333333</v>
      </c>
      <c r="Q109" s="15">
        <f t="shared" si="50"/>
        <v>2</v>
      </c>
      <c r="R109" s="15">
        <f t="shared" si="50"/>
        <v>-0.6666666666666666</v>
      </c>
      <c r="S109" s="15">
        <f t="shared" si="50"/>
        <v>0.3333333333333333</v>
      </c>
      <c r="T109" s="15">
        <f t="shared" si="50"/>
        <v>0.25</v>
      </c>
      <c r="U109" s="89">
        <f>+(Z54-Y54)/Y54</f>
        <v>0.8333333333333334</v>
      </c>
      <c r="V109" s="89">
        <f aca="true" t="shared" si="63" ref="V109:W111">+(AA54-Z54)/Z54</f>
        <v>0.09090909090909091</v>
      </c>
      <c r="W109" s="89">
        <f t="shared" si="63"/>
        <v>-0.08333333333333333</v>
      </c>
      <c r="X109" s="89">
        <f t="shared" si="58"/>
        <v>0.2727272727272727</v>
      </c>
    </row>
    <row r="110" spans="2:24" ht="13.5" thickBot="1">
      <c r="B110" s="43" t="s">
        <v>57</v>
      </c>
      <c r="C110" s="83">
        <f t="shared" si="59"/>
        <v>0.625</v>
      </c>
      <c r="D110" s="39">
        <f>+(H55-D55)/D55</f>
        <v>4.4</v>
      </c>
      <c r="E110" s="39">
        <f>+(I55-E55)/E55</f>
        <v>1.6666666666666667</v>
      </c>
      <c r="F110" s="39">
        <f t="shared" si="60"/>
        <v>2.909090909090909</v>
      </c>
      <c r="G110" s="39">
        <f t="shared" si="53"/>
        <v>3.076923076923077</v>
      </c>
      <c r="H110" s="39">
        <f t="shared" si="61"/>
        <v>0.7407407407407407</v>
      </c>
      <c r="I110" s="39">
        <f t="shared" si="61"/>
        <v>0.875</v>
      </c>
      <c r="J110" s="39">
        <f t="shared" si="61"/>
        <v>0.4418604651162791</v>
      </c>
      <c r="K110" s="39">
        <f t="shared" si="61"/>
        <v>0.20754716981132076</v>
      </c>
      <c r="L110" s="39">
        <f t="shared" si="61"/>
        <v>0.1276595744680851</v>
      </c>
      <c r="M110" s="39">
        <f t="shared" si="61"/>
        <v>0.6666666666666666</v>
      </c>
      <c r="N110" s="39">
        <f t="shared" si="62"/>
        <v>-0.3064516129032258</v>
      </c>
      <c r="O110" s="39">
        <f t="shared" si="62"/>
        <v>-0.5625</v>
      </c>
      <c r="P110" s="39">
        <f t="shared" si="62"/>
        <v>-0.05660377358490566</v>
      </c>
      <c r="Q110" s="39">
        <f t="shared" si="50"/>
        <v>0.04</v>
      </c>
      <c r="R110" s="39">
        <f t="shared" si="50"/>
        <v>0.3488372093023256</v>
      </c>
      <c r="S110" s="39">
        <f t="shared" si="50"/>
        <v>1.2142857142857142</v>
      </c>
      <c r="T110" s="39">
        <f t="shared" si="50"/>
        <v>0.2</v>
      </c>
      <c r="U110" s="90">
        <f>+(Z55-Y55)/Y55</f>
        <v>2.3</v>
      </c>
      <c r="V110" s="90">
        <f>+(AA55-Z55)/Z55</f>
        <v>0.9393939393939394</v>
      </c>
      <c r="W110" s="90">
        <f t="shared" si="63"/>
        <v>0.09375</v>
      </c>
      <c r="X110" s="90">
        <f t="shared" si="58"/>
        <v>-0.10476190476190476</v>
      </c>
    </row>
    <row r="111" spans="2:24" ht="13.5" thickBot="1">
      <c r="B111" s="71" t="s">
        <v>66</v>
      </c>
      <c r="C111" s="81">
        <f t="shared" si="59"/>
        <v>0.7712765957446809</v>
      </c>
      <c r="D111" s="82">
        <f>+(H56-D56)/D56</f>
        <v>2.0898550724637683</v>
      </c>
      <c r="E111" s="82">
        <f>+(I56-E56)/E56</f>
        <v>2.4395604395604398</v>
      </c>
      <c r="F111" s="78">
        <f t="shared" si="60"/>
        <v>2.628968253968254</v>
      </c>
      <c r="G111" s="78">
        <f t="shared" si="53"/>
        <v>2.1966966966966965</v>
      </c>
      <c r="H111" s="78">
        <f t="shared" si="61"/>
        <v>1.0337711069418387</v>
      </c>
      <c r="I111" s="78">
        <f t="shared" si="61"/>
        <v>0.2707667731629393</v>
      </c>
      <c r="J111" s="78">
        <f t="shared" si="61"/>
        <v>0.027884089666484417</v>
      </c>
      <c r="K111" s="78">
        <f t="shared" si="61"/>
        <v>-0.10709253170502583</v>
      </c>
      <c r="L111" s="78">
        <f t="shared" si="61"/>
        <v>-0.1609778597785978</v>
      </c>
      <c r="M111" s="78">
        <f t="shared" si="61"/>
        <v>-0.020741671904462602</v>
      </c>
      <c r="N111" s="78">
        <f t="shared" si="62"/>
        <v>-0.011702127659574468</v>
      </c>
      <c r="O111" s="78">
        <f t="shared" si="62"/>
        <v>0.11309836927932668</v>
      </c>
      <c r="P111" s="78">
        <f t="shared" si="62"/>
        <v>0.08301264431006047</v>
      </c>
      <c r="Q111" s="78">
        <f t="shared" si="50"/>
        <v>0.1662387676508344</v>
      </c>
      <c r="R111" s="78">
        <f t="shared" si="50"/>
        <v>0.14316469321851452</v>
      </c>
      <c r="S111" s="78">
        <f t="shared" si="50"/>
        <v>0.2008506616257089</v>
      </c>
      <c r="T111" s="78">
        <f t="shared" si="50"/>
        <v>0.3532994923857868</v>
      </c>
      <c r="U111" s="92">
        <f>+(Z56-Y56)/Y56</f>
        <v>2.028949024543738</v>
      </c>
      <c r="V111" s="91">
        <f>+(AA56-Z56)/Z56</f>
        <v>0.6139621857469354</v>
      </c>
      <c r="W111" s="91">
        <f t="shared" si="63"/>
        <v>-0.08135942327497425</v>
      </c>
      <c r="X111" s="91">
        <f t="shared" si="58"/>
        <v>0.12485986547085202</v>
      </c>
    </row>
    <row r="117" ht="13.5" thickBot="1">
      <c r="L117" s="11"/>
    </row>
  </sheetData>
  <sheetProtection/>
  <mergeCells count="1">
    <mergeCell ref="B58:E58"/>
  </mergeCells>
  <printOptions/>
  <pageMargins left="0.75" right="0.75" top="1" bottom="1" header="0" footer="0"/>
  <pageSetup fitToHeight="0" fitToWidth="1" horizontalDpi="600" verticalDpi="600" orientation="portrait" paperSize="9" scale="56" r:id="rId2"/>
  <drawing r:id="rId1"/>
</worksheet>
</file>

<file path=xl/worksheets/sheet11.xml><?xml version="1.0" encoding="utf-8"?>
<worksheet xmlns="http://schemas.openxmlformats.org/spreadsheetml/2006/main" xmlns:r="http://schemas.openxmlformats.org/officeDocument/2006/relationships">
  <sheetPr codeName="Hoja22"/>
  <dimension ref="B2:D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59</v>
      </c>
    </row>
    <row r="3" ht="15.75">
      <c r="B3" s="68" t="s">
        <v>159</v>
      </c>
    </row>
    <row r="4" ht="13.5" thickBot="1"/>
    <row r="5" spans="3:4" ht="13.5" thickBot="1">
      <c r="C5" s="70" t="s">
        <v>119</v>
      </c>
      <c r="D5" s="70" t="s">
        <v>155</v>
      </c>
    </row>
    <row r="6" spans="2:4" ht="12.75">
      <c r="B6" s="41" t="s">
        <v>87</v>
      </c>
      <c r="C6" s="6">
        <v>62</v>
      </c>
      <c r="D6" s="116">
        <v>63</v>
      </c>
    </row>
    <row r="7" spans="2:4" ht="12.75">
      <c r="B7" s="42" t="s">
        <v>22</v>
      </c>
      <c r="C7" s="8">
        <v>29</v>
      </c>
      <c r="D7" s="117">
        <v>24</v>
      </c>
    </row>
    <row r="8" spans="2:4" ht="12.75">
      <c r="B8" s="42" t="s">
        <v>23</v>
      </c>
      <c r="C8" s="8">
        <v>75</v>
      </c>
      <c r="D8" s="117">
        <v>79</v>
      </c>
    </row>
    <row r="9" spans="2:4" ht="12.75">
      <c r="B9" s="42" t="s">
        <v>24</v>
      </c>
      <c r="C9" s="8">
        <v>6</v>
      </c>
      <c r="D9" s="117">
        <v>21</v>
      </c>
    </row>
    <row r="10" spans="2:4" ht="12.75">
      <c r="B10" s="42" t="s">
        <v>108</v>
      </c>
      <c r="C10" s="8">
        <v>26</v>
      </c>
      <c r="D10" s="117">
        <v>24</v>
      </c>
    </row>
    <row r="11" spans="2:4" ht="12.75">
      <c r="B11" s="42" t="s">
        <v>8</v>
      </c>
      <c r="C11" s="8">
        <v>49</v>
      </c>
      <c r="D11" s="117">
        <v>30</v>
      </c>
    </row>
    <row r="12" spans="2:4" ht="12.75">
      <c r="B12" s="42" t="s">
        <v>25</v>
      </c>
      <c r="C12" s="8">
        <v>1</v>
      </c>
      <c r="D12" s="117">
        <v>3</v>
      </c>
    </row>
    <row r="13" spans="2:4" ht="12.75">
      <c r="B13" s="42" t="s">
        <v>26</v>
      </c>
      <c r="C13" s="8">
        <v>16</v>
      </c>
      <c r="D13" s="117">
        <v>15</v>
      </c>
    </row>
    <row r="14" spans="2:4" ht="12.75">
      <c r="B14" s="42" t="s">
        <v>27</v>
      </c>
      <c r="C14" s="8">
        <v>376</v>
      </c>
      <c r="D14" s="117">
        <v>366</v>
      </c>
    </row>
    <row r="15" spans="2:4" ht="12.75">
      <c r="B15" s="42" t="s">
        <v>110</v>
      </c>
      <c r="C15" s="8">
        <v>32</v>
      </c>
      <c r="D15" s="117">
        <v>42</v>
      </c>
    </row>
    <row r="16" spans="2:4" ht="12.75">
      <c r="B16" s="42" t="s">
        <v>28</v>
      </c>
      <c r="C16" s="8">
        <v>3</v>
      </c>
      <c r="D16" s="117">
        <v>23</v>
      </c>
    </row>
    <row r="17" spans="2:4" ht="12.75">
      <c r="B17" s="42" t="s">
        <v>29</v>
      </c>
      <c r="C17" s="8">
        <v>8</v>
      </c>
      <c r="D17" s="117">
        <v>5</v>
      </c>
    </row>
    <row r="18" spans="2:4" ht="12.75">
      <c r="B18" s="42" t="s">
        <v>30</v>
      </c>
      <c r="C18" s="8">
        <v>33</v>
      </c>
      <c r="D18" s="117">
        <v>26</v>
      </c>
    </row>
    <row r="19" spans="2:4" ht="12.75">
      <c r="B19" s="42" t="s">
        <v>10</v>
      </c>
      <c r="C19" s="8">
        <v>19</v>
      </c>
      <c r="D19" s="117">
        <v>32</v>
      </c>
    </row>
    <row r="20" spans="2:4" ht="12.75">
      <c r="B20" s="42" t="s">
        <v>31</v>
      </c>
      <c r="C20" s="8">
        <v>36</v>
      </c>
      <c r="D20" s="117">
        <v>41</v>
      </c>
    </row>
    <row r="21" spans="2:4" ht="12.75">
      <c r="B21" s="42" t="s">
        <v>65</v>
      </c>
      <c r="C21" s="8">
        <v>16</v>
      </c>
      <c r="D21" s="117">
        <v>15</v>
      </c>
    </row>
    <row r="22" spans="2:4" ht="12.75">
      <c r="B22" s="42" t="s">
        <v>32</v>
      </c>
      <c r="C22" s="8">
        <v>14</v>
      </c>
      <c r="D22" s="117">
        <v>11</v>
      </c>
    </row>
    <row r="23" spans="2:4" ht="12.75">
      <c r="B23" s="42" t="s">
        <v>33</v>
      </c>
      <c r="C23" s="8">
        <v>5</v>
      </c>
      <c r="D23" s="117">
        <v>5</v>
      </c>
    </row>
    <row r="24" spans="2:4" ht="12.75">
      <c r="B24" s="42" t="s">
        <v>109</v>
      </c>
      <c r="C24" s="8">
        <v>33</v>
      </c>
      <c r="D24" s="117">
        <v>30</v>
      </c>
    </row>
    <row r="25" spans="2:4" ht="12.75">
      <c r="B25" s="42" t="s">
        <v>34</v>
      </c>
      <c r="C25" s="8">
        <v>36</v>
      </c>
      <c r="D25" s="117">
        <v>32</v>
      </c>
    </row>
    <row r="26" spans="2:4" ht="12.75">
      <c r="B26" s="42" t="s">
        <v>35</v>
      </c>
      <c r="C26" s="8">
        <v>22</v>
      </c>
      <c r="D26" s="117">
        <v>10</v>
      </c>
    </row>
    <row r="27" spans="2:4" ht="12.75">
      <c r="B27" s="42" t="s">
        <v>63</v>
      </c>
      <c r="C27" s="8">
        <v>8</v>
      </c>
      <c r="D27" s="117">
        <v>1</v>
      </c>
    </row>
    <row r="28" spans="2:4" ht="12.75">
      <c r="B28" s="42" t="s">
        <v>36</v>
      </c>
      <c r="C28" s="8">
        <v>13</v>
      </c>
      <c r="D28" s="117">
        <v>10</v>
      </c>
    </row>
    <row r="29" spans="2:4" ht="12.75">
      <c r="B29" s="42" t="s">
        <v>37</v>
      </c>
      <c r="C29" s="8">
        <v>8</v>
      </c>
      <c r="D29" s="117">
        <v>11</v>
      </c>
    </row>
    <row r="30" spans="2:4" ht="12.75">
      <c r="B30" s="42" t="s">
        <v>38</v>
      </c>
      <c r="C30" s="8">
        <v>33</v>
      </c>
      <c r="D30" s="117">
        <v>58</v>
      </c>
    </row>
    <row r="31" spans="2:4" ht="12.75">
      <c r="B31" s="42" t="s">
        <v>39</v>
      </c>
      <c r="C31" s="8">
        <v>16</v>
      </c>
      <c r="D31" s="117">
        <v>13</v>
      </c>
    </row>
    <row r="32" spans="2:4" ht="12.75">
      <c r="B32" s="42" t="s">
        <v>12</v>
      </c>
      <c r="C32" s="8">
        <v>21</v>
      </c>
      <c r="D32" s="117">
        <v>14</v>
      </c>
    </row>
    <row r="33" spans="2:4" ht="12.75">
      <c r="B33" s="42" t="s">
        <v>40</v>
      </c>
      <c r="C33" s="8">
        <v>28</v>
      </c>
      <c r="D33" s="117">
        <v>26</v>
      </c>
    </row>
    <row r="34" spans="2:4" ht="12.75">
      <c r="B34" s="42" t="s">
        <v>41</v>
      </c>
      <c r="C34" s="8">
        <v>13</v>
      </c>
      <c r="D34" s="117">
        <v>14</v>
      </c>
    </row>
    <row r="35" spans="2:4" ht="12.75">
      <c r="B35" s="42" t="s">
        <v>42</v>
      </c>
      <c r="C35" s="8">
        <v>16</v>
      </c>
      <c r="D35" s="117">
        <v>9</v>
      </c>
    </row>
    <row r="36" spans="2:4" ht="12.75">
      <c r="B36" s="42" t="s">
        <v>43</v>
      </c>
      <c r="C36" s="8">
        <v>18</v>
      </c>
      <c r="D36" s="117">
        <v>19</v>
      </c>
    </row>
    <row r="37" spans="2:4" ht="12.75">
      <c r="B37" s="42" t="s">
        <v>13</v>
      </c>
      <c r="C37" s="8">
        <v>202</v>
      </c>
      <c r="D37" s="117">
        <v>288</v>
      </c>
    </row>
    <row r="38" spans="2:4" ht="12.75">
      <c r="B38" s="42" t="s">
        <v>44</v>
      </c>
      <c r="C38" s="8">
        <v>66</v>
      </c>
      <c r="D38" s="117">
        <v>55</v>
      </c>
    </row>
    <row r="39" spans="2:4" ht="12.75">
      <c r="B39" s="42" t="s">
        <v>14</v>
      </c>
      <c r="C39" s="8">
        <v>56</v>
      </c>
      <c r="D39" s="117">
        <v>93</v>
      </c>
    </row>
    <row r="40" spans="2:4" ht="12.75">
      <c r="B40" s="42" t="s">
        <v>15</v>
      </c>
      <c r="C40" s="8">
        <v>30</v>
      </c>
      <c r="D40" s="117">
        <v>27</v>
      </c>
    </row>
    <row r="41" spans="2:4" ht="12.75">
      <c r="B41" s="42" t="s">
        <v>45</v>
      </c>
      <c r="C41" s="8">
        <v>12</v>
      </c>
      <c r="D41" s="117">
        <v>10</v>
      </c>
    </row>
    <row r="42" spans="2:4" ht="12.75">
      <c r="B42" s="42" t="s">
        <v>46</v>
      </c>
      <c r="C42" s="8">
        <v>6</v>
      </c>
      <c r="D42" s="117">
        <v>1</v>
      </c>
    </row>
    <row r="43" spans="2:4" ht="12.75">
      <c r="B43" s="42" t="s">
        <v>47</v>
      </c>
      <c r="C43" s="8">
        <v>35</v>
      </c>
      <c r="D43" s="117">
        <v>47</v>
      </c>
    </row>
    <row r="44" spans="2:4" ht="12.75">
      <c r="B44" s="42" t="s">
        <v>48</v>
      </c>
      <c r="C44" s="8">
        <v>18</v>
      </c>
      <c r="D44" s="117">
        <v>0</v>
      </c>
    </row>
    <row r="45" spans="2:4" ht="12.75">
      <c r="B45" s="42" t="s">
        <v>97</v>
      </c>
      <c r="C45" s="8">
        <v>11</v>
      </c>
      <c r="D45" s="117">
        <v>24</v>
      </c>
    </row>
    <row r="46" spans="2:4" ht="12.75">
      <c r="B46" s="42" t="s">
        <v>49</v>
      </c>
      <c r="C46" s="8">
        <v>1</v>
      </c>
      <c r="D46" s="117">
        <v>15</v>
      </c>
    </row>
    <row r="47" spans="2:4" ht="12.75">
      <c r="B47" s="42" t="s">
        <v>50</v>
      </c>
      <c r="C47" s="8">
        <v>56</v>
      </c>
      <c r="D47" s="117">
        <v>73</v>
      </c>
    </row>
    <row r="48" spans="2:4" ht="12.75">
      <c r="B48" s="42" t="s">
        <v>51</v>
      </c>
      <c r="C48" s="8">
        <v>12</v>
      </c>
      <c r="D48" s="117">
        <v>3</v>
      </c>
    </row>
    <row r="49" spans="2:4" ht="12.75">
      <c r="B49" s="42" t="s">
        <v>52</v>
      </c>
      <c r="C49" s="8">
        <v>16</v>
      </c>
      <c r="D49" s="117">
        <v>23</v>
      </c>
    </row>
    <row r="50" spans="2:4" ht="12.75">
      <c r="B50" s="42" t="s">
        <v>53</v>
      </c>
      <c r="C50" s="8">
        <v>3</v>
      </c>
      <c r="D50" s="117">
        <v>4</v>
      </c>
    </row>
    <row r="51" spans="2:4" ht="12.75">
      <c r="B51" s="42" t="s">
        <v>54</v>
      </c>
      <c r="C51" s="8">
        <v>29</v>
      </c>
      <c r="D51" s="117">
        <v>23</v>
      </c>
    </row>
    <row r="52" spans="2:4" ht="12.75">
      <c r="B52" s="42" t="s">
        <v>16</v>
      </c>
      <c r="C52" s="8">
        <v>157</v>
      </c>
      <c r="D52" s="117">
        <v>186</v>
      </c>
    </row>
    <row r="53" spans="2:4" ht="12.75">
      <c r="B53" s="42" t="s">
        <v>55</v>
      </c>
      <c r="C53" s="8">
        <v>28</v>
      </c>
      <c r="D53" s="117">
        <v>20</v>
      </c>
    </row>
    <row r="54" spans="2:4" ht="12.75">
      <c r="B54" s="42" t="s">
        <v>56</v>
      </c>
      <c r="C54" s="8">
        <v>4</v>
      </c>
      <c r="D54" s="117">
        <v>5</v>
      </c>
    </row>
    <row r="55" spans="2:4" ht="13.5" thickBot="1">
      <c r="B55" s="43" t="s">
        <v>57</v>
      </c>
      <c r="C55" s="10">
        <v>60</v>
      </c>
      <c r="D55" s="11">
        <v>55</v>
      </c>
    </row>
    <row r="56" spans="2:4" ht="13.5" thickBot="1">
      <c r="B56" s="71" t="s">
        <v>66</v>
      </c>
      <c r="C56" s="106">
        <f>SUM(C6:C55)</f>
        <v>1873</v>
      </c>
      <c r="D56" s="120">
        <f>SUM(D6:D55)</f>
        <v>2024</v>
      </c>
    </row>
  </sheetData>
  <sheetProtection/>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8"/>
  <dimension ref="B2:D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59</v>
      </c>
    </row>
    <row r="3" spans="2:3" ht="15.75">
      <c r="B3" s="68" t="s">
        <v>158</v>
      </c>
      <c r="C3" s="101"/>
    </row>
    <row r="4" ht="13.5" thickBot="1"/>
    <row r="5" spans="3:4" ht="13.5" thickBot="1">
      <c r="C5" s="70" t="s">
        <v>119</v>
      </c>
      <c r="D5" s="70" t="s">
        <v>155</v>
      </c>
    </row>
    <row r="6" spans="2:4" ht="12.75">
      <c r="B6" s="41" t="s">
        <v>87</v>
      </c>
      <c r="C6" s="6">
        <v>3</v>
      </c>
      <c r="D6" s="116">
        <v>5</v>
      </c>
    </row>
    <row r="7" spans="2:4" ht="12.75">
      <c r="B7" s="42" t="s">
        <v>22</v>
      </c>
      <c r="C7" s="8">
        <v>0</v>
      </c>
      <c r="D7" s="117">
        <v>0</v>
      </c>
    </row>
    <row r="8" spans="2:4" ht="12.75">
      <c r="B8" s="42" t="s">
        <v>23</v>
      </c>
      <c r="C8" s="8">
        <v>8</v>
      </c>
      <c r="D8" s="117">
        <v>0</v>
      </c>
    </row>
    <row r="9" spans="2:4" ht="12.75">
      <c r="B9" s="42" t="s">
        <v>24</v>
      </c>
      <c r="C9" s="8">
        <v>0</v>
      </c>
      <c r="D9" s="117">
        <v>0</v>
      </c>
    </row>
    <row r="10" spans="2:4" ht="12.75">
      <c r="B10" s="42" t="s">
        <v>108</v>
      </c>
      <c r="C10" s="8">
        <v>0</v>
      </c>
      <c r="D10" s="117">
        <v>0</v>
      </c>
    </row>
    <row r="11" spans="2:4" ht="12.75">
      <c r="B11" s="42" t="s">
        <v>8</v>
      </c>
      <c r="C11" s="8">
        <v>1</v>
      </c>
      <c r="D11" s="117">
        <v>2</v>
      </c>
    </row>
    <row r="12" spans="2:4" ht="12.75">
      <c r="B12" s="42" t="s">
        <v>25</v>
      </c>
      <c r="C12" s="8">
        <v>0</v>
      </c>
      <c r="D12" s="117">
        <v>2</v>
      </c>
    </row>
    <row r="13" spans="2:4" ht="12.75">
      <c r="B13" s="42" t="s">
        <v>26</v>
      </c>
      <c r="C13" s="8">
        <v>0</v>
      </c>
      <c r="D13" s="117">
        <v>0</v>
      </c>
    </row>
    <row r="14" spans="2:4" ht="12.75">
      <c r="B14" s="42" t="s">
        <v>27</v>
      </c>
      <c r="C14" s="8">
        <v>49</v>
      </c>
      <c r="D14" s="117">
        <v>39</v>
      </c>
    </row>
    <row r="15" spans="2:4" ht="12.75">
      <c r="B15" s="42" t="s">
        <v>110</v>
      </c>
      <c r="C15" s="8">
        <v>5</v>
      </c>
      <c r="D15" s="117">
        <v>8</v>
      </c>
    </row>
    <row r="16" spans="2:4" ht="12.75">
      <c r="B16" s="42" t="s">
        <v>28</v>
      </c>
      <c r="C16" s="8">
        <v>0</v>
      </c>
      <c r="D16" s="117">
        <v>5</v>
      </c>
    </row>
    <row r="17" spans="2:4" ht="12.75">
      <c r="B17" s="42" t="s">
        <v>29</v>
      </c>
      <c r="C17" s="8">
        <v>1</v>
      </c>
      <c r="D17" s="117">
        <v>0</v>
      </c>
    </row>
    <row r="18" spans="2:4" ht="12.75">
      <c r="B18" s="42" t="s">
        <v>30</v>
      </c>
      <c r="C18" s="8">
        <v>6</v>
      </c>
      <c r="D18" s="117">
        <v>0</v>
      </c>
    </row>
    <row r="19" spans="2:4" ht="12.75">
      <c r="B19" s="42" t="s">
        <v>10</v>
      </c>
      <c r="C19" s="8">
        <v>0</v>
      </c>
      <c r="D19" s="117">
        <v>0</v>
      </c>
    </row>
    <row r="20" spans="2:4" ht="12.75">
      <c r="B20" s="42" t="s">
        <v>31</v>
      </c>
      <c r="C20" s="8">
        <v>6</v>
      </c>
      <c r="D20" s="117">
        <v>2</v>
      </c>
    </row>
    <row r="21" spans="2:4" ht="12.75">
      <c r="B21" s="42" t="s">
        <v>65</v>
      </c>
      <c r="C21" s="8">
        <v>0</v>
      </c>
      <c r="D21" s="117">
        <v>0</v>
      </c>
    </row>
    <row r="22" spans="2:4" ht="12.75">
      <c r="B22" s="42" t="s">
        <v>32</v>
      </c>
      <c r="C22" s="8">
        <v>0</v>
      </c>
      <c r="D22" s="117">
        <v>0</v>
      </c>
    </row>
    <row r="23" spans="2:4" ht="12.75">
      <c r="B23" s="42" t="s">
        <v>33</v>
      </c>
      <c r="C23" s="8">
        <v>0</v>
      </c>
      <c r="D23" s="117">
        <v>0</v>
      </c>
    </row>
    <row r="24" spans="2:4" ht="12.75">
      <c r="B24" s="42" t="s">
        <v>109</v>
      </c>
      <c r="C24" s="8">
        <v>1</v>
      </c>
      <c r="D24" s="117">
        <v>1</v>
      </c>
    </row>
    <row r="25" spans="2:4" ht="12.75">
      <c r="B25" s="42" t="s">
        <v>34</v>
      </c>
      <c r="C25" s="8">
        <v>0</v>
      </c>
      <c r="D25" s="117">
        <v>0</v>
      </c>
    </row>
    <row r="26" spans="2:4" ht="12.75">
      <c r="B26" s="42" t="s">
        <v>35</v>
      </c>
      <c r="C26" s="8">
        <v>0</v>
      </c>
      <c r="D26" s="117">
        <v>3</v>
      </c>
    </row>
    <row r="27" spans="2:4" ht="12.75">
      <c r="B27" s="42" t="s">
        <v>63</v>
      </c>
      <c r="C27" s="8">
        <v>0</v>
      </c>
      <c r="D27" s="117">
        <v>1</v>
      </c>
    </row>
    <row r="28" spans="2:4" ht="12.75">
      <c r="B28" s="42" t="s">
        <v>36</v>
      </c>
      <c r="C28" s="8">
        <v>1</v>
      </c>
      <c r="D28" s="117">
        <v>1</v>
      </c>
    </row>
    <row r="29" spans="2:4" ht="12.75">
      <c r="B29" s="42" t="s">
        <v>37</v>
      </c>
      <c r="C29" s="8">
        <v>3</v>
      </c>
      <c r="D29" s="117">
        <v>4</v>
      </c>
    </row>
    <row r="30" spans="2:4" ht="12.75">
      <c r="B30" s="42" t="s">
        <v>38</v>
      </c>
      <c r="C30" s="8">
        <v>9</v>
      </c>
      <c r="D30" s="117">
        <v>12</v>
      </c>
    </row>
    <row r="31" spans="2:4" ht="12.75">
      <c r="B31" s="42" t="s">
        <v>39</v>
      </c>
      <c r="C31" s="8">
        <v>1</v>
      </c>
      <c r="D31" s="117">
        <v>0</v>
      </c>
    </row>
    <row r="32" spans="2:4" ht="12.75">
      <c r="B32" s="42" t="s">
        <v>12</v>
      </c>
      <c r="C32" s="8">
        <v>0</v>
      </c>
      <c r="D32" s="117">
        <v>1</v>
      </c>
    </row>
    <row r="33" spans="2:4" ht="12.75">
      <c r="B33" s="42" t="s">
        <v>40</v>
      </c>
      <c r="C33" s="8">
        <v>4</v>
      </c>
      <c r="D33" s="117">
        <v>14</v>
      </c>
    </row>
    <row r="34" spans="2:4" ht="12.75">
      <c r="B34" s="42" t="s">
        <v>41</v>
      </c>
      <c r="C34" s="8">
        <v>1</v>
      </c>
      <c r="D34" s="117">
        <v>0</v>
      </c>
    </row>
    <row r="35" spans="2:4" ht="12.75">
      <c r="B35" s="42" t="s">
        <v>42</v>
      </c>
      <c r="C35" s="8">
        <v>1</v>
      </c>
      <c r="D35" s="117">
        <v>0</v>
      </c>
    </row>
    <row r="36" spans="2:4" ht="12.75">
      <c r="B36" s="42" t="s">
        <v>43</v>
      </c>
      <c r="C36" s="8">
        <v>0</v>
      </c>
      <c r="D36" s="117">
        <v>0</v>
      </c>
    </row>
    <row r="37" spans="2:4" ht="12.75">
      <c r="B37" s="42" t="s">
        <v>13</v>
      </c>
      <c r="C37" s="8">
        <v>19</v>
      </c>
      <c r="D37" s="117">
        <v>19</v>
      </c>
    </row>
    <row r="38" spans="2:4" ht="12.75">
      <c r="B38" s="42" t="s">
        <v>44</v>
      </c>
      <c r="C38" s="8">
        <v>10</v>
      </c>
      <c r="D38" s="117">
        <v>4</v>
      </c>
    </row>
    <row r="39" spans="2:4" ht="12.75">
      <c r="B39" s="42" t="s">
        <v>14</v>
      </c>
      <c r="C39" s="8">
        <v>4</v>
      </c>
      <c r="D39" s="117">
        <v>4</v>
      </c>
    </row>
    <row r="40" spans="2:4" ht="12.75">
      <c r="B40" s="42" t="s">
        <v>15</v>
      </c>
      <c r="C40" s="8">
        <v>0</v>
      </c>
      <c r="D40" s="117">
        <v>0</v>
      </c>
    </row>
    <row r="41" spans="2:4" ht="12.75">
      <c r="B41" s="42" t="s">
        <v>45</v>
      </c>
      <c r="C41" s="8">
        <v>0</v>
      </c>
      <c r="D41" s="117">
        <v>0</v>
      </c>
    </row>
    <row r="42" spans="2:4" ht="12.75">
      <c r="B42" s="42" t="s">
        <v>46</v>
      </c>
      <c r="C42" s="8">
        <v>0</v>
      </c>
      <c r="D42" s="117">
        <v>1</v>
      </c>
    </row>
    <row r="43" spans="2:4" ht="12.75">
      <c r="B43" s="42" t="s">
        <v>47</v>
      </c>
      <c r="C43" s="8">
        <v>5</v>
      </c>
      <c r="D43" s="117">
        <v>7</v>
      </c>
    </row>
    <row r="44" spans="2:4" ht="12.75">
      <c r="B44" s="42" t="s">
        <v>48</v>
      </c>
      <c r="C44" s="8">
        <v>1</v>
      </c>
      <c r="D44" s="117">
        <v>0</v>
      </c>
    </row>
    <row r="45" spans="2:4" ht="12.75">
      <c r="B45" s="42" t="s">
        <v>97</v>
      </c>
      <c r="C45" s="8">
        <v>4</v>
      </c>
      <c r="D45" s="117">
        <v>2</v>
      </c>
    </row>
    <row r="46" spans="2:4" ht="12.75">
      <c r="B46" s="42" t="s">
        <v>49</v>
      </c>
      <c r="C46" s="8">
        <v>0</v>
      </c>
      <c r="D46" s="117">
        <v>0</v>
      </c>
    </row>
    <row r="47" spans="2:4" ht="12.75">
      <c r="B47" s="42" t="s">
        <v>50</v>
      </c>
      <c r="C47" s="8">
        <v>0</v>
      </c>
      <c r="D47" s="117">
        <v>0</v>
      </c>
    </row>
    <row r="48" spans="2:4" ht="12.75">
      <c r="B48" s="42" t="s">
        <v>51</v>
      </c>
      <c r="C48" s="8">
        <v>0</v>
      </c>
      <c r="D48" s="117">
        <v>0</v>
      </c>
    </row>
    <row r="49" spans="2:4" ht="12.75">
      <c r="B49" s="42" t="s">
        <v>52</v>
      </c>
      <c r="C49" s="8">
        <v>10</v>
      </c>
      <c r="D49" s="117">
        <v>3</v>
      </c>
    </row>
    <row r="50" spans="2:4" ht="12.75">
      <c r="B50" s="42" t="s">
        <v>53</v>
      </c>
      <c r="C50" s="8">
        <v>0</v>
      </c>
      <c r="D50" s="117">
        <v>1</v>
      </c>
    </row>
    <row r="51" spans="2:4" ht="12.75">
      <c r="B51" s="42" t="s">
        <v>54</v>
      </c>
      <c r="C51" s="8">
        <v>0</v>
      </c>
      <c r="D51" s="117">
        <v>0</v>
      </c>
    </row>
    <row r="52" spans="2:4" ht="12.75">
      <c r="B52" s="42" t="s">
        <v>16</v>
      </c>
      <c r="C52" s="8">
        <v>0</v>
      </c>
      <c r="D52" s="117">
        <v>26</v>
      </c>
    </row>
    <row r="53" spans="2:4" ht="12.75">
      <c r="B53" s="42" t="s">
        <v>55</v>
      </c>
      <c r="C53" s="8">
        <v>0</v>
      </c>
      <c r="D53" s="117">
        <v>0</v>
      </c>
    </row>
    <row r="54" spans="2:4" ht="12.75">
      <c r="B54" s="42" t="s">
        <v>56</v>
      </c>
      <c r="C54" s="8">
        <v>1</v>
      </c>
      <c r="D54" s="117">
        <v>1</v>
      </c>
    </row>
    <row r="55" spans="2:4" ht="13.5" thickBot="1">
      <c r="B55" s="43" t="s">
        <v>57</v>
      </c>
      <c r="C55" s="10">
        <v>0</v>
      </c>
      <c r="D55" s="11">
        <v>1</v>
      </c>
    </row>
    <row r="56" spans="2:4" ht="13.5" thickBot="1">
      <c r="B56" s="71" t="s">
        <v>66</v>
      </c>
      <c r="C56" s="106">
        <f>SUM(C6:C55)</f>
        <v>154</v>
      </c>
      <c r="D56" s="106">
        <f>SUM(D6:D55)</f>
        <v>169</v>
      </c>
    </row>
  </sheetData>
  <sheetProtection/>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20"/>
  <dimension ref="B2:D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59</v>
      </c>
    </row>
    <row r="3" ht="15.75">
      <c r="B3" s="68" t="s">
        <v>134</v>
      </c>
    </row>
    <row r="4" ht="13.5" thickBot="1"/>
    <row r="5" spans="3:4" ht="30.75" customHeight="1" thickBot="1">
      <c r="C5" s="70" t="s">
        <v>119</v>
      </c>
      <c r="D5" s="70" t="s">
        <v>155</v>
      </c>
    </row>
    <row r="6" spans="2:4" ht="12.75">
      <c r="B6" s="41" t="s">
        <v>87</v>
      </c>
      <c r="C6" s="6">
        <v>11</v>
      </c>
      <c r="D6" s="111">
        <v>17</v>
      </c>
    </row>
    <row r="7" spans="2:4" ht="12.75">
      <c r="B7" s="42" t="s">
        <v>22</v>
      </c>
      <c r="C7" s="8">
        <v>3</v>
      </c>
      <c r="D7" s="112">
        <v>18</v>
      </c>
    </row>
    <row r="8" spans="2:4" ht="12.75">
      <c r="B8" s="42" t="s">
        <v>23</v>
      </c>
      <c r="C8" s="8">
        <v>11</v>
      </c>
      <c r="D8" s="112">
        <v>12</v>
      </c>
    </row>
    <row r="9" spans="2:4" ht="12.75">
      <c r="B9" s="42" t="s">
        <v>24</v>
      </c>
      <c r="C9" s="8">
        <v>3</v>
      </c>
      <c r="D9" s="112">
        <v>18</v>
      </c>
    </row>
    <row r="10" spans="2:4" ht="12.75">
      <c r="B10" s="42" t="s">
        <v>108</v>
      </c>
      <c r="C10" s="8">
        <v>1</v>
      </c>
      <c r="D10" s="112">
        <v>2</v>
      </c>
    </row>
    <row r="11" spans="2:4" ht="12.75">
      <c r="B11" s="42" t="s">
        <v>8</v>
      </c>
      <c r="C11" s="8">
        <v>10</v>
      </c>
      <c r="D11" s="112">
        <v>7</v>
      </c>
    </row>
    <row r="12" spans="2:4" ht="12.75">
      <c r="B12" s="42" t="s">
        <v>25</v>
      </c>
      <c r="C12" s="8">
        <v>1</v>
      </c>
      <c r="D12" s="112">
        <v>0</v>
      </c>
    </row>
    <row r="13" spans="2:4" ht="12.75">
      <c r="B13" s="42" t="s">
        <v>26</v>
      </c>
      <c r="C13" s="8">
        <v>8</v>
      </c>
      <c r="D13" s="112">
        <v>18</v>
      </c>
    </row>
    <row r="14" spans="2:4" ht="12.75">
      <c r="B14" s="42" t="s">
        <v>27</v>
      </c>
      <c r="C14" s="8">
        <v>53</v>
      </c>
      <c r="D14" s="112">
        <v>88</v>
      </c>
    </row>
    <row r="15" spans="2:4" ht="12.75">
      <c r="B15" s="42" t="s">
        <v>110</v>
      </c>
      <c r="C15" s="8">
        <v>14</v>
      </c>
      <c r="D15" s="112">
        <v>10</v>
      </c>
    </row>
    <row r="16" spans="2:4" ht="12.75">
      <c r="B16" s="42" t="s">
        <v>28</v>
      </c>
      <c r="C16" s="8">
        <v>11</v>
      </c>
      <c r="D16" s="112">
        <v>9</v>
      </c>
    </row>
    <row r="17" spans="2:4" ht="12.75">
      <c r="B17" s="42" t="s">
        <v>29</v>
      </c>
      <c r="C17" s="8">
        <v>2</v>
      </c>
      <c r="D17" s="112">
        <v>10</v>
      </c>
    </row>
    <row r="18" spans="2:4" ht="12.75">
      <c r="B18" s="42" t="s">
        <v>30</v>
      </c>
      <c r="C18" s="8">
        <v>16</v>
      </c>
      <c r="D18" s="112">
        <v>22</v>
      </c>
    </row>
    <row r="19" spans="2:4" ht="12.75">
      <c r="B19" s="42" t="s">
        <v>10</v>
      </c>
      <c r="C19" s="8">
        <v>2</v>
      </c>
      <c r="D19" s="112">
        <v>5</v>
      </c>
    </row>
    <row r="20" spans="2:4" ht="12.75">
      <c r="B20" s="42" t="s">
        <v>31</v>
      </c>
      <c r="C20" s="8">
        <v>4</v>
      </c>
      <c r="D20" s="112">
        <v>1</v>
      </c>
    </row>
    <row r="21" spans="2:4" ht="12.75">
      <c r="B21" s="42" t="s">
        <v>65</v>
      </c>
      <c r="C21" s="8">
        <v>0</v>
      </c>
      <c r="D21" s="112">
        <v>2</v>
      </c>
    </row>
    <row r="22" spans="2:4" ht="12.75">
      <c r="B22" s="42" t="s">
        <v>32</v>
      </c>
      <c r="C22" s="8">
        <v>5</v>
      </c>
      <c r="D22" s="112">
        <v>3</v>
      </c>
    </row>
    <row r="23" spans="2:4" ht="12.75">
      <c r="B23" s="42" t="s">
        <v>33</v>
      </c>
      <c r="C23" s="8">
        <v>1</v>
      </c>
      <c r="D23" s="112">
        <v>2</v>
      </c>
    </row>
    <row r="24" spans="2:4" ht="12.75">
      <c r="B24" s="42" t="s">
        <v>109</v>
      </c>
      <c r="C24" s="8">
        <v>8</v>
      </c>
      <c r="D24" s="112">
        <v>13</v>
      </c>
    </row>
    <row r="25" spans="2:4" ht="12.75">
      <c r="B25" s="42" t="s">
        <v>34</v>
      </c>
      <c r="C25" s="8">
        <v>10</v>
      </c>
      <c r="D25" s="112">
        <v>0</v>
      </c>
    </row>
    <row r="26" spans="2:4" ht="12.75">
      <c r="B26" s="42" t="s">
        <v>35</v>
      </c>
      <c r="C26" s="8">
        <v>7</v>
      </c>
      <c r="D26" s="112">
        <v>0</v>
      </c>
    </row>
    <row r="27" spans="2:4" ht="12.75">
      <c r="B27" s="42" t="s">
        <v>63</v>
      </c>
      <c r="C27" s="8">
        <v>2</v>
      </c>
      <c r="D27" s="112">
        <v>0</v>
      </c>
    </row>
    <row r="28" spans="2:4" ht="12.75">
      <c r="B28" s="42" t="s">
        <v>36</v>
      </c>
      <c r="C28" s="8">
        <v>5</v>
      </c>
      <c r="D28" s="112">
        <v>0</v>
      </c>
    </row>
    <row r="29" spans="2:4" ht="12.75">
      <c r="B29" s="42" t="s">
        <v>37</v>
      </c>
      <c r="C29" s="8">
        <v>8</v>
      </c>
      <c r="D29" s="112">
        <v>2</v>
      </c>
    </row>
    <row r="30" spans="2:4" ht="12.75">
      <c r="B30" s="42" t="s">
        <v>38</v>
      </c>
      <c r="C30" s="8">
        <v>24</v>
      </c>
      <c r="D30" s="112">
        <v>41</v>
      </c>
    </row>
    <row r="31" spans="2:4" ht="12.75">
      <c r="B31" s="42" t="s">
        <v>39</v>
      </c>
      <c r="C31" s="8">
        <v>5</v>
      </c>
      <c r="D31" s="112">
        <v>13</v>
      </c>
    </row>
    <row r="32" spans="2:4" ht="12.75">
      <c r="B32" s="42" t="s">
        <v>12</v>
      </c>
      <c r="C32" s="8">
        <v>1</v>
      </c>
      <c r="D32" s="112">
        <v>2</v>
      </c>
    </row>
    <row r="33" spans="2:4" ht="12.75">
      <c r="B33" s="42" t="s">
        <v>40</v>
      </c>
      <c r="C33" s="8">
        <v>6</v>
      </c>
      <c r="D33" s="112">
        <v>7</v>
      </c>
    </row>
    <row r="34" spans="2:4" ht="12.75">
      <c r="B34" s="42" t="s">
        <v>41</v>
      </c>
      <c r="C34" s="8">
        <v>3</v>
      </c>
      <c r="D34" s="112">
        <v>11</v>
      </c>
    </row>
    <row r="35" spans="2:4" ht="12.75">
      <c r="B35" s="42" t="s">
        <v>42</v>
      </c>
      <c r="C35" s="8">
        <v>7</v>
      </c>
      <c r="D35" s="112">
        <v>6</v>
      </c>
    </row>
    <row r="36" spans="2:4" ht="12.75">
      <c r="B36" s="42" t="s">
        <v>43</v>
      </c>
      <c r="C36" s="8">
        <v>18</v>
      </c>
      <c r="D36" s="112">
        <v>7</v>
      </c>
    </row>
    <row r="37" spans="2:4" ht="12.75">
      <c r="B37" s="42" t="s">
        <v>13</v>
      </c>
      <c r="C37" s="8">
        <v>68</v>
      </c>
      <c r="D37" s="112">
        <v>56</v>
      </c>
    </row>
    <row r="38" spans="2:4" ht="12.75">
      <c r="B38" s="42" t="s">
        <v>44</v>
      </c>
      <c r="C38" s="8">
        <v>10</v>
      </c>
      <c r="D38" s="112">
        <v>22</v>
      </c>
    </row>
    <row r="39" spans="2:4" ht="12.75">
      <c r="B39" s="42" t="s">
        <v>14</v>
      </c>
      <c r="C39" s="8">
        <v>0</v>
      </c>
      <c r="D39" s="112">
        <v>44</v>
      </c>
    </row>
    <row r="40" spans="2:4" ht="12.75">
      <c r="B40" s="42" t="s">
        <v>15</v>
      </c>
      <c r="C40" s="8">
        <v>6</v>
      </c>
      <c r="D40" s="112">
        <v>15</v>
      </c>
    </row>
    <row r="41" spans="2:4" ht="12.75">
      <c r="B41" s="42" t="s">
        <v>45</v>
      </c>
      <c r="C41" s="8">
        <v>5</v>
      </c>
      <c r="D41" s="112">
        <v>8</v>
      </c>
    </row>
    <row r="42" spans="2:4" ht="12.75">
      <c r="B42" s="42" t="s">
        <v>46</v>
      </c>
      <c r="C42" s="8">
        <v>0</v>
      </c>
      <c r="D42" s="112">
        <v>0</v>
      </c>
    </row>
    <row r="43" spans="2:4" ht="12.75">
      <c r="B43" s="42" t="s">
        <v>47</v>
      </c>
      <c r="C43" s="8">
        <v>23</v>
      </c>
      <c r="D43" s="112">
        <v>22</v>
      </c>
    </row>
    <row r="44" spans="2:4" ht="12.75">
      <c r="B44" s="42" t="s">
        <v>48</v>
      </c>
      <c r="C44" s="8">
        <v>0</v>
      </c>
      <c r="D44" s="112">
        <v>0</v>
      </c>
    </row>
    <row r="45" spans="2:4" ht="12.75">
      <c r="B45" s="42" t="s">
        <v>97</v>
      </c>
      <c r="C45" s="8">
        <v>4</v>
      </c>
      <c r="D45" s="112">
        <v>1</v>
      </c>
    </row>
    <row r="46" spans="2:4" ht="12.75">
      <c r="B46" s="42" t="s">
        <v>49</v>
      </c>
      <c r="C46" s="8">
        <v>3</v>
      </c>
      <c r="D46" s="112">
        <v>1</v>
      </c>
    </row>
    <row r="47" spans="2:4" ht="12.75">
      <c r="B47" s="42" t="s">
        <v>50</v>
      </c>
      <c r="C47" s="8">
        <v>12</v>
      </c>
      <c r="D47" s="112">
        <v>13</v>
      </c>
    </row>
    <row r="48" spans="2:4" ht="12.75">
      <c r="B48" s="42" t="s">
        <v>51</v>
      </c>
      <c r="C48" s="8">
        <v>3</v>
      </c>
      <c r="D48" s="112">
        <v>1</v>
      </c>
    </row>
    <row r="49" spans="2:4" ht="12.75">
      <c r="B49" s="42" t="s">
        <v>52</v>
      </c>
      <c r="C49" s="8">
        <v>4</v>
      </c>
      <c r="D49" s="112">
        <v>5</v>
      </c>
    </row>
    <row r="50" spans="2:4" ht="12.75">
      <c r="B50" s="42" t="s">
        <v>53</v>
      </c>
      <c r="C50" s="8">
        <v>1</v>
      </c>
      <c r="D50" s="112">
        <v>2</v>
      </c>
    </row>
    <row r="51" spans="2:4" ht="12.75">
      <c r="B51" s="42" t="s">
        <v>54</v>
      </c>
      <c r="C51" s="8">
        <v>3</v>
      </c>
      <c r="D51" s="112">
        <v>0</v>
      </c>
    </row>
    <row r="52" spans="2:4" ht="12.75">
      <c r="B52" s="42" t="s">
        <v>16</v>
      </c>
      <c r="C52" s="8">
        <v>18</v>
      </c>
      <c r="D52" s="112">
        <v>10</v>
      </c>
    </row>
    <row r="53" spans="2:4" ht="12.75">
      <c r="B53" s="42" t="s">
        <v>55</v>
      </c>
      <c r="C53" s="8">
        <v>18</v>
      </c>
      <c r="D53" s="112">
        <v>1</v>
      </c>
    </row>
    <row r="54" spans="2:4" ht="12.75">
      <c r="B54" s="42" t="s">
        <v>56</v>
      </c>
      <c r="C54" s="8">
        <v>0</v>
      </c>
      <c r="D54" s="112">
        <v>0</v>
      </c>
    </row>
    <row r="55" spans="2:4" ht="13.5" thickBot="1">
      <c r="B55" s="43" t="s">
        <v>57</v>
      </c>
      <c r="C55" s="10">
        <v>1</v>
      </c>
      <c r="D55" s="113">
        <v>1</v>
      </c>
    </row>
    <row r="56" spans="2:4" ht="13.5" thickBot="1">
      <c r="B56" s="71" t="s">
        <v>66</v>
      </c>
      <c r="C56" s="79">
        <f>SUM(C6:C55)</f>
        <v>439</v>
      </c>
      <c r="D56" s="79">
        <f>SUM(D6:D55)</f>
        <v>548</v>
      </c>
    </row>
  </sheetData>
  <sheetProtection/>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21"/>
  <dimension ref="B2:AC111"/>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59</v>
      </c>
    </row>
    <row r="3" ht="15.75">
      <c r="B3" s="68" t="s">
        <v>135</v>
      </c>
    </row>
    <row r="4" ht="13.5" thickBot="1"/>
    <row r="5" spans="3:29" ht="13.5" thickBot="1">
      <c r="C5" s="70" t="s">
        <v>0</v>
      </c>
      <c r="D5" s="70" t="s">
        <v>1</v>
      </c>
      <c r="E5" s="70" t="s">
        <v>2</v>
      </c>
      <c r="F5" s="70" t="s">
        <v>3</v>
      </c>
      <c r="G5" s="70" t="s">
        <v>4</v>
      </c>
      <c r="H5" s="70" t="s">
        <v>5</v>
      </c>
      <c r="I5" s="70" t="s">
        <v>6</v>
      </c>
      <c r="J5" s="70" t="s">
        <v>69</v>
      </c>
      <c r="K5" s="70" t="s">
        <v>74</v>
      </c>
      <c r="L5" s="70" t="s">
        <v>76</v>
      </c>
      <c r="M5" s="70" t="s">
        <v>79</v>
      </c>
      <c r="N5" s="70" t="s">
        <v>81</v>
      </c>
      <c r="O5" s="70" t="s">
        <v>85</v>
      </c>
      <c r="P5" s="70" t="s">
        <v>88</v>
      </c>
      <c r="Q5" s="70" t="s">
        <v>98</v>
      </c>
      <c r="R5" s="70" t="s">
        <v>100</v>
      </c>
      <c r="S5" s="70" t="s">
        <v>104</v>
      </c>
      <c r="T5" s="70" t="s">
        <v>106</v>
      </c>
      <c r="U5" s="70" t="s">
        <v>111</v>
      </c>
      <c r="V5" s="70" t="s">
        <v>115</v>
      </c>
      <c r="W5" s="70" t="s">
        <v>119</v>
      </c>
      <c r="X5" s="70" t="s">
        <v>155</v>
      </c>
      <c r="Y5" s="70" t="s">
        <v>72</v>
      </c>
      <c r="Z5" s="70" t="s">
        <v>71</v>
      </c>
      <c r="AA5" s="70" t="s">
        <v>83</v>
      </c>
      <c r="AB5" s="70" t="s">
        <v>101</v>
      </c>
      <c r="AC5" s="70" t="s">
        <v>116</v>
      </c>
    </row>
    <row r="6" spans="2:29" ht="12.75">
      <c r="B6" s="41" t="s">
        <v>87</v>
      </c>
      <c r="C6" s="6">
        <v>5</v>
      </c>
      <c r="D6" s="7">
        <v>4</v>
      </c>
      <c r="E6" s="7">
        <v>3</v>
      </c>
      <c r="F6" s="7">
        <v>2</v>
      </c>
      <c r="G6" s="7">
        <v>5</v>
      </c>
      <c r="H6" s="7">
        <v>5</v>
      </c>
      <c r="I6" s="7">
        <v>3</v>
      </c>
      <c r="J6" s="7">
        <v>4</v>
      </c>
      <c r="K6" s="7">
        <v>11</v>
      </c>
      <c r="L6" s="9">
        <v>12</v>
      </c>
      <c r="M6" s="9">
        <v>9</v>
      </c>
      <c r="N6" s="9">
        <v>13</v>
      </c>
      <c r="O6" s="9">
        <v>13</v>
      </c>
      <c r="P6" s="9">
        <v>18</v>
      </c>
      <c r="Q6" s="9">
        <v>15</v>
      </c>
      <c r="R6" s="9">
        <v>23</v>
      </c>
      <c r="S6" s="9">
        <v>14</v>
      </c>
      <c r="T6" s="9">
        <v>9</v>
      </c>
      <c r="U6" s="9">
        <v>21</v>
      </c>
      <c r="V6" s="9">
        <v>10</v>
      </c>
      <c r="W6" s="40">
        <v>33</v>
      </c>
      <c r="X6" s="40">
        <v>41</v>
      </c>
      <c r="Y6" s="60">
        <f aca="true" t="shared" si="0" ref="Y6:Y55">C6+D6+E6+F6</f>
        <v>14</v>
      </c>
      <c r="Z6" s="60">
        <f>G6+H6+I6+J6</f>
        <v>17</v>
      </c>
      <c r="AA6" s="60">
        <f>K6+L6+M6+N6</f>
        <v>45</v>
      </c>
      <c r="AB6" s="60">
        <f>+O6+P6+Q6+R6</f>
        <v>69</v>
      </c>
      <c r="AC6" s="60">
        <f>+S6+T6+U6+V6</f>
        <v>54</v>
      </c>
    </row>
    <row r="7" spans="2:29" ht="12.75">
      <c r="B7" s="42" t="s">
        <v>22</v>
      </c>
      <c r="C7" s="8">
        <v>0</v>
      </c>
      <c r="D7" s="9">
        <v>0</v>
      </c>
      <c r="E7" s="9">
        <v>3</v>
      </c>
      <c r="F7" s="9">
        <v>2</v>
      </c>
      <c r="G7" s="9">
        <v>0</v>
      </c>
      <c r="H7" s="9">
        <v>2</v>
      </c>
      <c r="I7" s="9">
        <v>0</v>
      </c>
      <c r="J7" s="9">
        <v>2</v>
      </c>
      <c r="K7" s="9">
        <v>6</v>
      </c>
      <c r="L7" s="9">
        <v>4</v>
      </c>
      <c r="M7" s="9">
        <v>3</v>
      </c>
      <c r="N7" s="9">
        <v>10</v>
      </c>
      <c r="O7" s="9">
        <v>4</v>
      </c>
      <c r="P7" s="9">
        <v>5</v>
      </c>
      <c r="Q7" s="9">
        <v>1</v>
      </c>
      <c r="R7" s="9">
        <v>4</v>
      </c>
      <c r="S7" s="9">
        <v>5</v>
      </c>
      <c r="T7" s="9">
        <v>5</v>
      </c>
      <c r="U7" s="9">
        <v>3</v>
      </c>
      <c r="V7" s="9">
        <v>3</v>
      </c>
      <c r="W7" s="9">
        <v>15</v>
      </c>
      <c r="X7" s="9">
        <v>23</v>
      </c>
      <c r="Y7" s="61">
        <f t="shared" si="0"/>
        <v>5</v>
      </c>
      <c r="Z7" s="61">
        <f aca="true" t="shared" si="1" ref="Z7:Z55">G7+H7+I7+J7</f>
        <v>4</v>
      </c>
      <c r="AA7" s="61">
        <f aca="true" t="shared" si="2" ref="AA7:AA55">K7+L7+M7+N7</f>
        <v>23</v>
      </c>
      <c r="AB7" s="61">
        <f aca="true" t="shared" si="3" ref="AB7:AB55">+O7+P7+Q7+R7</f>
        <v>14</v>
      </c>
      <c r="AC7" s="61">
        <f aca="true" t="shared" si="4" ref="AC7:AC56">+S7+T7+U7+V7</f>
        <v>16</v>
      </c>
    </row>
    <row r="8" spans="2:29" ht="12.75">
      <c r="B8" s="42" t="s">
        <v>23</v>
      </c>
      <c r="C8" s="8">
        <v>15</v>
      </c>
      <c r="D8" s="9">
        <v>18</v>
      </c>
      <c r="E8" s="9">
        <v>12</v>
      </c>
      <c r="F8" s="9">
        <v>16</v>
      </c>
      <c r="G8" s="9">
        <v>12</v>
      </c>
      <c r="H8" s="9">
        <v>14</v>
      </c>
      <c r="I8" s="9">
        <v>7</v>
      </c>
      <c r="J8" s="9">
        <v>9</v>
      </c>
      <c r="K8" s="9">
        <v>8</v>
      </c>
      <c r="L8" s="9">
        <v>26</v>
      </c>
      <c r="M8" s="9">
        <v>17</v>
      </c>
      <c r="N8" s="9">
        <v>39</v>
      </c>
      <c r="O8" s="9">
        <v>35</v>
      </c>
      <c r="P8" s="9">
        <v>46</v>
      </c>
      <c r="Q8" s="9">
        <v>26</v>
      </c>
      <c r="R8" s="9">
        <v>40</v>
      </c>
      <c r="S8" s="9">
        <v>57</v>
      </c>
      <c r="T8" s="9">
        <v>51</v>
      </c>
      <c r="U8" s="9">
        <v>22</v>
      </c>
      <c r="V8" s="9">
        <v>33</v>
      </c>
      <c r="W8" s="9">
        <v>44</v>
      </c>
      <c r="X8" s="9">
        <v>62</v>
      </c>
      <c r="Y8" s="61">
        <f t="shared" si="0"/>
        <v>61</v>
      </c>
      <c r="Z8" s="61">
        <f t="shared" si="1"/>
        <v>42</v>
      </c>
      <c r="AA8" s="61">
        <f t="shared" si="2"/>
        <v>90</v>
      </c>
      <c r="AB8" s="61">
        <f t="shared" si="3"/>
        <v>147</v>
      </c>
      <c r="AC8" s="61">
        <f t="shared" si="4"/>
        <v>163</v>
      </c>
    </row>
    <row r="9" spans="2:29" ht="12.75">
      <c r="B9" s="42" t="s">
        <v>24</v>
      </c>
      <c r="C9" s="8">
        <v>0</v>
      </c>
      <c r="D9" s="9">
        <v>0</v>
      </c>
      <c r="E9" s="9">
        <v>0</v>
      </c>
      <c r="F9" s="9">
        <v>0</v>
      </c>
      <c r="G9" s="9">
        <v>4</v>
      </c>
      <c r="H9" s="9">
        <v>4</v>
      </c>
      <c r="I9" s="9">
        <v>0</v>
      </c>
      <c r="J9" s="9">
        <v>0</v>
      </c>
      <c r="K9" s="9">
        <v>7</v>
      </c>
      <c r="L9" s="9">
        <v>1</v>
      </c>
      <c r="M9" s="9">
        <v>0</v>
      </c>
      <c r="N9" s="9">
        <v>6</v>
      </c>
      <c r="O9" s="9">
        <v>5</v>
      </c>
      <c r="P9" s="9">
        <v>2</v>
      </c>
      <c r="Q9" s="9">
        <v>2</v>
      </c>
      <c r="R9" s="9">
        <v>3</v>
      </c>
      <c r="S9" s="9">
        <v>0</v>
      </c>
      <c r="T9" s="9">
        <v>4</v>
      </c>
      <c r="U9" s="9">
        <v>4</v>
      </c>
      <c r="V9" s="9">
        <v>2</v>
      </c>
      <c r="W9" s="9">
        <v>4</v>
      </c>
      <c r="X9" s="9">
        <v>8</v>
      </c>
      <c r="Y9" s="61">
        <f t="shared" si="0"/>
        <v>0</v>
      </c>
      <c r="Z9" s="61">
        <f t="shared" si="1"/>
        <v>8</v>
      </c>
      <c r="AA9" s="61">
        <f t="shared" si="2"/>
        <v>14</v>
      </c>
      <c r="AB9" s="61">
        <f t="shared" si="3"/>
        <v>12</v>
      </c>
      <c r="AC9" s="61">
        <f t="shared" si="4"/>
        <v>10</v>
      </c>
    </row>
    <row r="10" spans="2:29" ht="12.75">
      <c r="B10" s="42" t="s">
        <v>108</v>
      </c>
      <c r="C10" s="8">
        <v>0</v>
      </c>
      <c r="D10" s="9">
        <v>0</v>
      </c>
      <c r="E10" s="9">
        <v>0</v>
      </c>
      <c r="F10" s="9">
        <v>6</v>
      </c>
      <c r="G10" s="9">
        <v>4</v>
      </c>
      <c r="H10" s="9">
        <v>3</v>
      </c>
      <c r="I10" s="9">
        <v>5</v>
      </c>
      <c r="J10" s="9">
        <v>4</v>
      </c>
      <c r="K10" s="9">
        <v>1</v>
      </c>
      <c r="L10" s="9">
        <v>1</v>
      </c>
      <c r="M10" s="9">
        <v>9</v>
      </c>
      <c r="N10" s="9">
        <v>2</v>
      </c>
      <c r="O10" s="9">
        <v>6</v>
      </c>
      <c r="P10" s="9">
        <v>7</v>
      </c>
      <c r="Q10" s="9">
        <v>1</v>
      </c>
      <c r="R10" s="9">
        <v>7</v>
      </c>
      <c r="S10" s="9">
        <v>52</v>
      </c>
      <c r="T10" s="9">
        <v>28</v>
      </c>
      <c r="U10" s="9">
        <v>8</v>
      </c>
      <c r="V10" s="9">
        <v>11</v>
      </c>
      <c r="W10" s="9">
        <v>18</v>
      </c>
      <c r="X10" s="9">
        <v>12</v>
      </c>
      <c r="Y10" s="61">
        <f>C10+D10+E10+F10</f>
        <v>6</v>
      </c>
      <c r="Z10" s="61">
        <f>G10+H10+I10+J10</f>
        <v>16</v>
      </c>
      <c r="AA10" s="61">
        <f>K10+L10+M10+N10</f>
        <v>13</v>
      </c>
      <c r="AB10" s="61">
        <f>+O10+P10+Q10+R10</f>
        <v>21</v>
      </c>
      <c r="AC10" s="61">
        <f t="shared" si="4"/>
        <v>99</v>
      </c>
    </row>
    <row r="11" spans="2:29" ht="12.75">
      <c r="B11" s="42" t="s">
        <v>8</v>
      </c>
      <c r="C11" s="8">
        <v>0</v>
      </c>
      <c r="D11" s="9">
        <v>0</v>
      </c>
      <c r="E11" s="9">
        <v>4</v>
      </c>
      <c r="F11" s="9">
        <v>0</v>
      </c>
      <c r="G11" s="9">
        <v>0</v>
      </c>
      <c r="H11" s="9">
        <v>0</v>
      </c>
      <c r="I11" s="9">
        <v>0</v>
      </c>
      <c r="J11" s="9">
        <v>3</v>
      </c>
      <c r="K11" s="9">
        <v>1</v>
      </c>
      <c r="L11" s="9">
        <v>4</v>
      </c>
      <c r="M11" s="9">
        <v>4</v>
      </c>
      <c r="N11" s="9">
        <v>7</v>
      </c>
      <c r="O11" s="9">
        <v>10</v>
      </c>
      <c r="P11" s="9">
        <v>5</v>
      </c>
      <c r="Q11" s="9">
        <v>3</v>
      </c>
      <c r="R11" s="9">
        <v>6</v>
      </c>
      <c r="S11" s="9">
        <v>8</v>
      </c>
      <c r="T11" s="9">
        <v>10</v>
      </c>
      <c r="U11" s="9">
        <v>7</v>
      </c>
      <c r="V11" s="9">
        <v>19</v>
      </c>
      <c r="W11" s="9">
        <v>12</v>
      </c>
      <c r="X11" s="9">
        <v>18</v>
      </c>
      <c r="Y11" s="61">
        <f t="shared" si="0"/>
        <v>4</v>
      </c>
      <c r="Z11" s="61">
        <f t="shared" si="1"/>
        <v>3</v>
      </c>
      <c r="AA11" s="61">
        <f t="shared" si="2"/>
        <v>16</v>
      </c>
      <c r="AB11" s="61">
        <f t="shared" si="3"/>
        <v>24</v>
      </c>
      <c r="AC11" s="61">
        <f t="shared" si="4"/>
        <v>44</v>
      </c>
    </row>
    <row r="12" spans="2:29" ht="12.75">
      <c r="B12" s="42" t="s">
        <v>25</v>
      </c>
      <c r="C12" s="8">
        <v>0</v>
      </c>
      <c r="D12" s="9">
        <v>0</v>
      </c>
      <c r="E12" s="9">
        <v>0</v>
      </c>
      <c r="F12" s="9">
        <v>0</v>
      </c>
      <c r="G12" s="9">
        <v>0</v>
      </c>
      <c r="H12" s="9">
        <v>0</v>
      </c>
      <c r="I12" s="9">
        <v>0</v>
      </c>
      <c r="J12" s="9">
        <v>0</v>
      </c>
      <c r="K12" s="9">
        <v>0</v>
      </c>
      <c r="L12" s="9">
        <v>0</v>
      </c>
      <c r="M12" s="9">
        <v>1</v>
      </c>
      <c r="N12" s="9">
        <v>1</v>
      </c>
      <c r="O12" s="9">
        <v>1</v>
      </c>
      <c r="P12" s="9">
        <v>3</v>
      </c>
      <c r="Q12" s="9">
        <v>1</v>
      </c>
      <c r="R12" s="9">
        <v>2</v>
      </c>
      <c r="S12" s="9">
        <v>4</v>
      </c>
      <c r="T12" s="9">
        <v>1</v>
      </c>
      <c r="U12" s="9">
        <v>1</v>
      </c>
      <c r="V12" s="9">
        <v>2</v>
      </c>
      <c r="W12" s="9">
        <v>1</v>
      </c>
      <c r="X12" s="9">
        <v>2</v>
      </c>
      <c r="Y12" s="61">
        <f t="shared" si="0"/>
        <v>0</v>
      </c>
      <c r="Z12" s="61">
        <f t="shared" si="1"/>
        <v>0</v>
      </c>
      <c r="AA12" s="61">
        <f t="shared" si="2"/>
        <v>2</v>
      </c>
      <c r="AB12" s="61">
        <f t="shared" si="3"/>
        <v>7</v>
      </c>
      <c r="AC12" s="61">
        <f t="shared" si="4"/>
        <v>8</v>
      </c>
    </row>
    <row r="13" spans="2:29" ht="12.75">
      <c r="B13" s="42" t="s">
        <v>26</v>
      </c>
      <c r="C13" s="8">
        <v>1</v>
      </c>
      <c r="D13" s="9">
        <v>2</v>
      </c>
      <c r="E13" s="9">
        <v>1</v>
      </c>
      <c r="F13" s="9">
        <v>2</v>
      </c>
      <c r="G13" s="9">
        <v>1</v>
      </c>
      <c r="H13" s="9">
        <v>0</v>
      </c>
      <c r="I13" s="9">
        <v>0</v>
      </c>
      <c r="J13" s="9">
        <v>3</v>
      </c>
      <c r="K13" s="9">
        <v>2</v>
      </c>
      <c r="L13" s="9">
        <v>1</v>
      </c>
      <c r="M13" s="9">
        <v>1</v>
      </c>
      <c r="N13" s="9">
        <v>4</v>
      </c>
      <c r="O13" s="9">
        <v>6</v>
      </c>
      <c r="P13" s="9">
        <v>2</v>
      </c>
      <c r="Q13" s="9">
        <v>1</v>
      </c>
      <c r="R13" s="9">
        <v>6</v>
      </c>
      <c r="S13" s="9">
        <v>3</v>
      </c>
      <c r="T13" s="9">
        <v>9</v>
      </c>
      <c r="U13" s="9">
        <v>2</v>
      </c>
      <c r="V13" s="9">
        <v>8</v>
      </c>
      <c r="W13" s="9">
        <v>13</v>
      </c>
      <c r="X13" s="9">
        <v>9</v>
      </c>
      <c r="Y13" s="61">
        <f t="shared" si="0"/>
        <v>6</v>
      </c>
      <c r="Z13" s="61">
        <f t="shared" si="1"/>
        <v>4</v>
      </c>
      <c r="AA13" s="61">
        <f t="shared" si="2"/>
        <v>8</v>
      </c>
      <c r="AB13" s="61">
        <f t="shared" si="3"/>
        <v>15</v>
      </c>
      <c r="AC13" s="61">
        <f t="shared" si="4"/>
        <v>22</v>
      </c>
    </row>
    <row r="14" spans="2:29" ht="12.75">
      <c r="B14" s="42" t="s">
        <v>27</v>
      </c>
      <c r="C14" s="8">
        <v>10</v>
      </c>
      <c r="D14" s="9">
        <v>21</v>
      </c>
      <c r="E14" s="9">
        <v>30</v>
      </c>
      <c r="F14" s="9">
        <v>40</v>
      </c>
      <c r="G14" s="9">
        <v>54</v>
      </c>
      <c r="H14" s="9">
        <v>51</v>
      </c>
      <c r="I14" s="9">
        <v>31</v>
      </c>
      <c r="J14" s="9">
        <v>53</v>
      </c>
      <c r="K14" s="9">
        <v>81</v>
      </c>
      <c r="L14" s="9">
        <v>108</v>
      </c>
      <c r="M14" s="9">
        <v>86</v>
      </c>
      <c r="N14" s="9">
        <v>133</v>
      </c>
      <c r="O14" s="9">
        <v>105</v>
      </c>
      <c r="P14" s="9">
        <v>120</v>
      </c>
      <c r="Q14" s="9">
        <v>88</v>
      </c>
      <c r="R14" s="9">
        <v>115</v>
      </c>
      <c r="S14" s="9">
        <v>129</v>
      </c>
      <c r="T14" s="9">
        <v>194</v>
      </c>
      <c r="U14" s="9">
        <v>192</v>
      </c>
      <c r="V14" s="9">
        <v>171</v>
      </c>
      <c r="W14" s="9">
        <v>308</v>
      </c>
      <c r="X14" s="9">
        <v>365</v>
      </c>
      <c r="Y14" s="61">
        <f t="shared" si="0"/>
        <v>101</v>
      </c>
      <c r="Z14" s="61">
        <f t="shared" si="1"/>
        <v>189</v>
      </c>
      <c r="AA14" s="61">
        <f t="shared" si="2"/>
        <v>408</v>
      </c>
      <c r="AB14" s="61">
        <f t="shared" si="3"/>
        <v>428</v>
      </c>
      <c r="AC14" s="61">
        <f t="shared" si="4"/>
        <v>686</v>
      </c>
    </row>
    <row r="15" spans="2:29" ht="12.75">
      <c r="B15" s="42" t="s">
        <v>110</v>
      </c>
      <c r="C15" s="8">
        <v>3</v>
      </c>
      <c r="D15" s="9">
        <v>0</v>
      </c>
      <c r="E15" s="9">
        <v>4</v>
      </c>
      <c r="F15" s="9">
        <v>11</v>
      </c>
      <c r="G15" s="9">
        <v>18</v>
      </c>
      <c r="H15" s="9">
        <v>16</v>
      </c>
      <c r="I15" s="9">
        <v>6</v>
      </c>
      <c r="J15" s="9">
        <v>9</v>
      </c>
      <c r="K15" s="9">
        <v>14</v>
      </c>
      <c r="L15" s="9">
        <v>21</v>
      </c>
      <c r="M15" s="9">
        <v>23</v>
      </c>
      <c r="N15" s="9">
        <v>54</v>
      </c>
      <c r="O15" s="9">
        <v>23</v>
      </c>
      <c r="P15" s="9">
        <v>38</v>
      </c>
      <c r="Q15" s="9">
        <v>20</v>
      </c>
      <c r="R15" s="9">
        <v>29</v>
      </c>
      <c r="S15" s="9">
        <v>44</v>
      </c>
      <c r="T15" s="9">
        <v>45</v>
      </c>
      <c r="U15" s="9">
        <v>17</v>
      </c>
      <c r="V15" s="9">
        <v>36</v>
      </c>
      <c r="W15" s="9">
        <v>70</v>
      </c>
      <c r="X15" s="9">
        <v>47</v>
      </c>
      <c r="Y15" s="61">
        <f>C15+D15+E15+F15</f>
        <v>18</v>
      </c>
      <c r="Z15" s="61">
        <f>G15+H15+I15+J15</f>
        <v>49</v>
      </c>
      <c r="AA15" s="61">
        <f>K15+L15+M15+N15</f>
        <v>112</v>
      </c>
      <c r="AB15" s="61">
        <f>+O15+P15+Q15+R15</f>
        <v>110</v>
      </c>
      <c r="AC15" s="61">
        <f t="shared" si="4"/>
        <v>142</v>
      </c>
    </row>
    <row r="16" spans="2:29" ht="12.75">
      <c r="B16" s="42" t="s">
        <v>28</v>
      </c>
      <c r="C16" s="8">
        <v>0</v>
      </c>
      <c r="D16" s="9">
        <v>0</v>
      </c>
      <c r="E16" s="9">
        <v>0</v>
      </c>
      <c r="F16" s="9">
        <v>7</v>
      </c>
      <c r="G16" s="9">
        <v>2</v>
      </c>
      <c r="H16" s="9">
        <v>1</v>
      </c>
      <c r="I16" s="9">
        <v>2</v>
      </c>
      <c r="J16" s="9">
        <v>0</v>
      </c>
      <c r="K16" s="9">
        <v>2</v>
      </c>
      <c r="L16" s="9">
        <v>3</v>
      </c>
      <c r="M16" s="9">
        <v>3</v>
      </c>
      <c r="N16" s="9">
        <v>3</v>
      </c>
      <c r="O16" s="9">
        <v>0</v>
      </c>
      <c r="P16" s="9">
        <v>2</v>
      </c>
      <c r="Q16" s="9">
        <v>7</v>
      </c>
      <c r="R16" s="9">
        <v>2</v>
      </c>
      <c r="S16" s="9">
        <v>8</v>
      </c>
      <c r="T16" s="9">
        <v>13</v>
      </c>
      <c r="U16" s="9">
        <v>19</v>
      </c>
      <c r="V16" s="9">
        <v>13</v>
      </c>
      <c r="W16" s="9">
        <v>16</v>
      </c>
      <c r="X16" s="9">
        <v>24</v>
      </c>
      <c r="Y16" s="61">
        <f t="shared" si="0"/>
        <v>7</v>
      </c>
      <c r="Z16" s="61">
        <f t="shared" si="1"/>
        <v>5</v>
      </c>
      <c r="AA16" s="61">
        <f t="shared" si="2"/>
        <v>11</v>
      </c>
      <c r="AB16" s="61">
        <f t="shared" si="3"/>
        <v>11</v>
      </c>
      <c r="AC16" s="61">
        <f t="shared" si="4"/>
        <v>53</v>
      </c>
    </row>
    <row r="17" spans="2:29" ht="12.75">
      <c r="B17" s="42" t="s">
        <v>29</v>
      </c>
      <c r="C17" s="8">
        <v>0</v>
      </c>
      <c r="D17" s="9">
        <v>0</v>
      </c>
      <c r="E17" s="9">
        <v>0</v>
      </c>
      <c r="F17" s="9">
        <v>1</v>
      </c>
      <c r="G17" s="9">
        <v>0</v>
      </c>
      <c r="H17" s="9">
        <v>0</v>
      </c>
      <c r="I17" s="9">
        <v>3</v>
      </c>
      <c r="J17" s="9">
        <v>0</v>
      </c>
      <c r="K17" s="9">
        <v>0</v>
      </c>
      <c r="L17" s="9">
        <v>6</v>
      </c>
      <c r="M17" s="9">
        <v>1</v>
      </c>
      <c r="N17" s="9">
        <v>3</v>
      </c>
      <c r="O17" s="9">
        <v>10</v>
      </c>
      <c r="P17" s="9">
        <v>2</v>
      </c>
      <c r="Q17" s="9">
        <v>2</v>
      </c>
      <c r="R17" s="9">
        <v>1</v>
      </c>
      <c r="S17" s="9">
        <v>2</v>
      </c>
      <c r="T17" s="9">
        <v>2</v>
      </c>
      <c r="U17" s="9">
        <v>1</v>
      </c>
      <c r="V17" s="9">
        <v>3</v>
      </c>
      <c r="W17" s="9">
        <v>3</v>
      </c>
      <c r="X17" s="9">
        <v>14</v>
      </c>
      <c r="Y17" s="61">
        <f t="shared" si="0"/>
        <v>1</v>
      </c>
      <c r="Z17" s="61">
        <f t="shared" si="1"/>
        <v>3</v>
      </c>
      <c r="AA17" s="61">
        <f t="shared" si="2"/>
        <v>10</v>
      </c>
      <c r="AB17" s="61">
        <f t="shared" si="3"/>
        <v>15</v>
      </c>
      <c r="AC17" s="61">
        <f t="shared" si="4"/>
        <v>8</v>
      </c>
    </row>
    <row r="18" spans="2:29" ht="12.75">
      <c r="B18" s="42" t="s">
        <v>30</v>
      </c>
      <c r="C18" s="8">
        <v>0</v>
      </c>
      <c r="D18" s="9">
        <v>0</v>
      </c>
      <c r="E18" s="9">
        <v>1</v>
      </c>
      <c r="F18" s="9">
        <v>0</v>
      </c>
      <c r="G18" s="9">
        <v>1</v>
      </c>
      <c r="H18" s="9">
        <v>1</v>
      </c>
      <c r="I18" s="9">
        <v>2</v>
      </c>
      <c r="J18" s="9">
        <v>0</v>
      </c>
      <c r="K18" s="9">
        <v>2</v>
      </c>
      <c r="L18" s="9">
        <v>1</v>
      </c>
      <c r="M18" s="9">
        <v>6</v>
      </c>
      <c r="N18" s="9">
        <v>3</v>
      </c>
      <c r="O18" s="9">
        <v>5</v>
      </c>
      <c r="P18" s="9">
        <v>12</v>
      </c>
      <c r="Q18" s="9">
        <v>1</v>
      </c>
      <c r="R18" s="9">
        <v>11</v>
      </c>
      <c r="S18" s="9">
        <v>13</v>
      </c>
      <c r="T18" s="9">
        <v>11</v>
      </c>
      <c r="U18" s="9">
        <v>8</v>
      </c>
      <c r="V18" s="9">
        <v>11</v>
      </c>
      <c r="W18" s="9">
        <v>24</v>
      </c>
      <c r="X18" s="9">
        <v>26</v>
      </c>
      <c r="Y18" s="61">
        <f t="shared" si="0"/>
        <v>1</v>
      </c>
      <c r="Z18" s="61">
        <f t="shared" si="1"/>
        <v>4</v>
      </c>
      <c r="AA18" s="61">
        <f t="shared" si="2"/>
        <v>12</v>
      </c>
      <c r="AB18" s="61">
        <f t="shared" si="3"/>
        <v>29</v>
      </c>
      <c r="AC18" s="61">
        <f t="shared" si="4"/>
        <v>43</v>
      </c>
    </row>
    <row r="19" spans="2:29" ht="12.75">
      <c r="B19" s="42" t="s">
        <v>10</v>
      </c>
      <c r="C19" s="8">
        <v>0</v>
      </c>
      <c r="D19" s="9">
        <v>2</v>
      </c>
      <c r="E19" s="9">
        <v>1</v>
      </c>
      <c r="F19" s="9">
        <v>0</v>
      </c>
      <c r="G19" s="9">
        <v>1</v>
      </c>
      <c r="H19" s="9">
        <v>1</v>
      </c>
      <c r="I19" s="9">
        <v>0</v>
      </c>
      <c r="J19" s="9">
        <v>2</v>
      </c>
      <c r="K19" s="9">
        <v>8</v>
      </c>
      <c r="L19" s="9">
        <v>1</v>
      </c>
      <c r="M19" s="9">
        <v>9</v>
      </c>
      <c r="N19" s="9">
        <v>3</v>
      </c>
      <c r="O19" s="9">
        <v>8</v>
      </c>
      <c r="P19" s="9">
        <v>16</v>
      </c>
      <c r="Q19" s="9">
        <v>10</v>
      </c>
      <c r="R19" s="9">
        <v>10</v>
      </c>
      <c r="S19" s="9">
        <v>8</v>
      </c>
      <c r="T19" s="9">
        <v>3</v>
      </c>
      <c r="U19" s="9">
        <v>6</v>
      </c>
      <c r="V19" s="9">
        <v>6</v>
      </c>
      <c r="W19" s="9">
        <v>18</v>
      </c>
      <c r="X19" s="9">
        <v>30</v>
      </c>
      <c r="Y19" s="61">
        <f t="shared" si="0"/>
        <v>3</v>
      </c>
      <c r="Z19" s="61">
        <f t="shared" si="1"/>
        <v>4</v>
      </c>
      <c r="AA19" s="61">
        <f t="shared" si="2"/>
        <v>21</v>
      </c>
      <c r="AB19" s="61">
        <f t="shared" si="3"/>
        <v>44</v>
      </c>
      <c r="AC19" s="61">
        <f t="shared" si="4"/>
        <v>23</v>
      </c>
    </row>
    <row r="20" spans="2:29" ht="12.75">
      <c r="B20" s="42" t="s">
        <v>31</v>
      </c>
      <c r="C20" s="8">
        <v>2</v>
      </c>
      <c r="D20" s="9">
        <v>1</v>
      </c>
      <c r="E20" s="9">
        <v>1</v>
      </c>
      <c r="F20" s="9">
        <v>2</v>
      </c>
      <c r="G20" s="9">
        <v>2</v>
      </c>
      <c r="H20" s="9">
        <v>3</v>
      </c>
      <c r="I20" s="9">
        <v>3</v>
      </c>
      <c r="J20" s="9">
        <v>3</v>
      </c>
      <c r="K20" s="9">
        <v>8</v>
      </c>
      <c r="L20" s="9">
        <v>9</v>
      </c>
      <c r="M20" s="9">
        <v>11</v>
      </c>
      <c r="N20" s="9">
        <v>22</v>
      </c>
      <c r="O20" s="9">
        <v>17</v>
      </c>
      <c r="P20" s="9">
        <v>12</v>
      </c>
      <c r="Q20" s="9">
        <v>8</v>
      </c>
      <c r="R20" s="9">
        <v>8</v>
      </c>
      <c r="S20" s="9">
        <v>16</v>
      </c>
      <c r="T20" s="9">
        <v>16</v>
      </c>
      <c r="U20" s="9">
        <v>8</v>
      </c>
      <c r="V20" s="9">
        <v>6</v>
      </c>
      <c r="W20" s="9">
        <v>13</v>
      </c>
      <c r="X20" s="9">
        <v>43</v>
      </c>
      <c r="Y20" s="61">
        <f t="shared" si="0"/>
        <v>6</v>
      </c>
      <c r="Z20" s="61">
        <f t="shared" si="1"/>
        <v>11</v>
      </c>
      <c r="AA20" s="61">
        <f t="shared" si="2"/>
        <v>50</v>
      </c>
      <c r="AB20" s="61">
        <f t="shared" si="3"/>
        <v>45</v>
      </c>
      <c r="AC20" s="61">
        <f t="shared" si="4"/>
        <v>46</v>
      </c>
    </row>
    <row r="21" spans="2:29" ht="12.75">
      <c r="B21" s="42" t="s">
        <v>65</v>
      </c>
      <c r="C21" s="8">
        <v>0</v>
      </c>
      <c r="D21" s="9">
        <v>2</v>
      </c>
      <c r="E21" s="9">
        <v>0</v>
      </c>
      <c r="F21" s="9">
        <v>0</v>
      </c>
      <c r="G21" s="9">
        <v>0</v>
      </c>
      <c r="H21" s="9">
        <v>0</v>
      </c>
      <c r="I21" s="9">
        <v>0</v>
      </c>
      <c r="J21" s="9">
        <v>0</v>
      </c>
      <c r="K21" s="9">
        <v>0</v>
      </c>
      <c r="L21" s="9">
        <v>0</v>
      </c>
      <c r="M21" s="9">
        <v>0</v>
      </c>
      <c r="N21" s="9">
        <v>0</v>
      </c>
      <c r="O21" s="9">
        <v>0</v>
      </c>
      <c r="P21" s="9">
        <v>0</v>
      </c>
      <c r="Q21" s="9">
        <v>2</v>
      </c>
      <c r="R21" s="9">
        <v>0</v>
      </c>
      <c r="S21" s="9">
        <v>1</v>
      </c>
      <c r="T21" s="9">
        <v>0</v>
      </c>
      <c r="U21" s="9">
        <v>1</v>
      </c>
      <c r="V21" s="9">
        <v>1</v>
      </c>
      <c r="W21" s="9">
        <v>5</v>
      </c>
      <c r="X21" s="9">
        <v>4</v>
      </c>
      <c r="Y21" s="61">
        <f t="shared" si="0"/>
        <v>2</v>
      </c>
      <c r="Z21" s="61">
        <f t="shared" si="1"/>
        <v>0</v>
      </c>
      <c r="AA21" s="61">
        <f t="shared" si="2"/>
        <v>0</v>
      </c>
      <c r="AB21" s="61">
        <f t="shared" si="3"/>
        <v>2</v>
      </c>
      <c r="AC21" s="61">
        <f t="shared" si="4"/>
        <v>3</v>
      </c>
    </row>
    <row r="22" spans="2:29" ht="12.75">
      <c r="B22" s="42" t="s">
        <v>32</v>
      </c>
      <c r="C22" s="8">
        <v>0</v>
      </c>
      <c r="D22" s="9">
        <v>6</v>
      </c>
      <c r="E22" s="9">
        <v>5</v>
      </c>
      <c r="F22" s="9">
        <v>2</v>
      </c>
      <c r="G22" s="9">
        <v>1</v>
      </c>
      <c r="H22" s="9">
        <v>4</v>
      </c>
      <c r="I22" s="9">
        <v>7</v>
      </c>
      <c r="J22" s="9">
        <v>1</v>
      </c>
      <c r="K22" s="9">
        <v>2</v>
      </c>
      <c r="L22" s="9">
        <v>7</v>
      </c>
      <c r="M22" s="9">
        <v>5</v>
      </c>
      <c r="N22" s="9">
        <v>10</v>
      </c>
      <c r="O22" s="9">
        <v>4</v>
      </c>
      <c r="P22" s="9">
        <v>5</v>
      </c>
      <c r="Q22" s="9">
        <v>4</v>
      </c>
      <c r="R22" s="9">
        <v>6</v>
      </c>
      <c r="S22" s="9">
        <v>5</v>
      </c>
      <c r="T22" s="9">
        <v>8</v>
      </c>
      <c r="U22" s="9">
        <v>1</v>
      </c>
      <c r="V22" s="9">
        <v>5</v>
      </c>
      <c r="W22" s="9">
        <v>9</v>
      </c>
      <c r="X22" s="9">
        <v>10</v>
      </c>
      <c r="Y22" s="61">
        <f t="shared" si="0"/>
        <v>13</v>
      </c>
      <c r="Z22" s="61">
        <f t="shared" si="1"/>
        <v>13</v>
      </c>
      <c r="AA22" s="61">
        <f t="shared" si="2"/>
        <v>24</v>
      </c>
      <c r="AB22" s="61">
        <f t="shared" si="3"/>
        <v>19</v>
      </c>
      <c r="AC22" s="61">
        <f t="shared" si="4"/>
        <v>19</v>
      </c>
    </row>
    <row r="23" spans="2:29" ht="12.75">
      <c r="B23" s="42" t="s">
        <v>33</v>
      </c>
      <c r="C23" s="8">
        <v>2</v>
      </c>
      <c r="D23" s="9">
        <v>0</v>
      </c>
      <c r="E23" s="9">
        <v>0</v>
      </c>
      <c r="F23" s="9">
        <v>0</v>
      </c>
      <c r="G23" s="9">
        <v>1</v>
      </c>
      <c r="H23" s="9">
        <v>1</v>
      </c>
      <c r="I23" s="9">
        <v>2</v>
      </c>
      <c r="J23" s="9">
        <v>0</v>
      </c>
      <c r="K23" s="9">
        <v>4</v>
      </c>
      <c r="L23" s="9">
        <v>3</v>
      </c>
      <c r="M23" s="9">
        <v>2</v>
      </c>
      <c r="N23" s="9">
        <v>1</v>
      </c>
      <c r="O23" s="9">
        <v>5</v>
      </c>
      <c r="P23" s="9">
        <v>1</v>
      </c>
      <c r="Q23" s="9">
        <v>0</v>
      </c>
      <c r="R23" s="9">
        <v>2</v>
      </c>
      <c r="S23" s="9">
        <v>4</v>
      </c>
      <c r="T23" s="9">
        <v>1</v>
      </c>
      <c r="U23" s="9">
        <v>1</v>
      </c>
      <c r="V23" s="9">
        <v>2</v>
      </c>
      <c r="W23" s="9">
        <v>7</v>
      </c>
      <c r="X23" s="9">
        <v>5</v>
      </c>
      <c r="Y23" s="61">
        <f t="shared" si="0"/>
        <v>2</v>
      </c>
      <c r="Z23" s="61">
        <f t="shared" si="1"/>
        <v>4</v>
      </c>
      <c r="AA23" s="61">
        <f t="shared" si="2"/>
        <v>10</v>
      </c>
      <c r="AB23" s="61">
        <f t="shared" si="3"/>
        <v>8</v>
      </c>
      <c r="AC23" s="61">
        <f t="shared" si="4"/>
        <v>8</v>
      </c>
    </row>
    <row r="24" spans="2:29" ht="12.75">
      <c r="B24" s="42" t="s">
        <v>109</v>
      </c>
      <c r="C24" s="8">
        <v>0</v>
      </c>
      <c r="D24" s="9">
        <v>0</v>
      </c>
      <c r="E24" s="9">
        <v>13</v>
      </c>
      <c r="F24" s="9">
        <v>0</v>
      </c>
      <c r="G24" s="9">
        <v>12</v>
      </c>
      <c r="H24" s="9">
        <v>10</v>
      </c>
      <c r="I24" s="9">
        <v>1</v>
      </c>
      <c r="J24" s="9">
        <v>4</v>
      </c>
      <c r="K24" s="9">
        <v>14</v>
      </c>
      <c r="L24" s="9">
        <v>11</v>
      </c>
      <c r="M24" s="9">
        <v>13</v>
      </c>
      <c r="N24" s="9">
        <v>25</v>
      </c>
      <c r="O24" s="9">
        <v>17</v>
      </c>
      <c r="P24" s="9">
        <v>16</v>
      </c>
      <c r="Q24" s="9">
        <v>7</v>
      </c>
      <c r="R24" s="9">
        <v>22</v>
      </c>
      <c r="S24" s="9">
        <v>20</v>
      </c>
      <c r="T24" s="9">
        <v>14</v>
      </c>
      <c r="U24" s="9">
        <v>12</v>
      </c>
      <c r="V24" s="9">
        <v>15</v>
      </c>
      <c r="W24" s="9">
        <v>48</v>
      </c>
      <c r="X24" s="9">
        <v>56</v>
      </c>
      <c r="Y24" s="61">
        <f>C24+D24+E24+F24</f>
        <v>13</v>
      </c>
      <c r="Z24" s="61">
        <f>G24+H24+I24+J24</f>
        <v>27</v>
      </c>
      <c r="AA24" s="61">
        <f>K24+L24+M24+N24</f>
        <v>63</v>
      </c>
      <c r="AB24" s="61">
        <f>+O24+P24+Q24+R24</f>
        <v>62</v>
      </c>
      <c r="AC24" s="61">
        <f t="shared" si="4"/>
        <v>61</v>
      </c>
    </row>
    <row r="25" spans="2:29" ht="12.75">
      <c r="B25" s="42" t="s">
        <v>34</v>
      </c>
      <c r="C25" s="8">
        <v>0</v>
      </c>
      <c r="D25" s="9">
        <v>0</v>
      </c>
      <c r="E25" s="9">
        <v>0</v>
      </c>
      <c r="F25" s="9">
        <v>0</v>
      </c>
      <c r="G25" s="9">
        <v>5</v>
      </c>
      <c r="H25" s="9">
        <v>2</v>
      </c>
      <c r="I25" s="9">
        <v>0</v>
      </c>
      <c r="J25" s="9">
        <v>6</v>
      </c>
      <c r="K25" s="9">
        <v>1</v>
      </c>
      <c r="L25" s="9">
        <v>10</v>
      </c>
      <c r="M25" s="9">
        <v>12</v>
      </c>
      <c r="N25" s="9">
        <v>14</v>
      </c>
      <c r="O25" s="9">
        <v>0</v>
      </c>
      <c r="P25" s="9">
        <v>4</v>
      </c>
      <c r="Q25" s="9">
        <v>5</v>
      </c>
      <c r="R25" s="9">
        <v>7</v>
      </c>
      <c r="S25" s="9">
        <v>13</v>
      </c>
      <c r="T25" s="9">
        <v>12</v>
      </c>
      <c r="U25" s="9">
        <v>9</v>
      </c>
      <c r="V25" s="9">
        <v>12</v>
      </c>
      <c r="W25" s="9">
        <v>20</v>
      </c>
      <c r="X25" s="9">
        <v>15</v>
      </c>
      <c r="Y25" s="61">
        <f t="shared" si="0"/>
        <v>0</v>
      </c>
      <c r="Z25" s="61">
        <f t="shared" si="1"/>
        <v>13</v>
      </c>
      <c r="AA25" s="61">
        <f t="shared" si="2"/>
        <v>37</v>
      </c>
      <c r="AB25" s="61">
        <f t="shared" si="3"/>
        <v>16</v>
      </c>
      <c r="AC25" s="61">
        <f t="shared" si="4"/>
        <v>46</v>
      </c>
    </row>
    <row r="26" spans="2:29" ht="12.75">
      <c r="B26" s="42" t="s">
        <v>35</v>
      </c>
      <c r="C26" s="8">
        <v>0</v>
      </c>
      <c r="D26" s="9">
        <v>0</v>
      </c>
      <c r="E26" s="9">
        <v>0</v>
      </c>
      <c r="F26" s="9">
        <v>0</v>
      </c>
      <c r="G26" s="9">
        <v>1</v>
      </c>
      <c r="H26" s="9">
        <v>0</v>
      </c>
      <c r="I26" s="9">
        <v>1</v>
      </c>
      <c r="J26" s="9">
        <v>0</v>
      </c>
      <c r="K26" s="9">
        <v>1</v>
      </c>
      <c r="L26" s="9">
        <v>1</v>
      </c>
      <c r="M26" s="9">
        <v>0</v>
      </c>
      <c r="N26" s="9">
        <v>3</v>
      </c>
      <c r="O26" s="9">
        <v>3</v>
      </c>
      <c r="P26" s="9">
        <v>6</v>
      </c>
      <c r="Q26" s="9">
        <v>9</v>
      </c>
      <c r="R26" s="9">
        <v>6</v>
      </c>
      <c r="S26" s="9">
        <v>5</v>
      </c>
      <c r="T26" s="9">
        <v>8</v>
      </c>
      <c r="U26" s="9">
        <v>2</v>
      </c>
      <c r="V26" s="9">
        <v>4</v>
      </c>
      <c r="W26" s="9">
        <v>8</v>
      </c>
      <c r="X26" s="9">
        <v>19</v>
      </c>
      <c r="Y26" s="61">
        <f t="shared" si="0"/>
        <v>0</v>
      </c>
      <c r="Z26" s="61">
        <f t="shared" si="1"/>
        <v>2</v>
      </c>
      <c r="AA26" s="61">
        <f t="shared" si="2"/>
        <v>5</v>
      </c>
      <c r="AB26" s="61">
        <f t="shared" si="3"/>
        <v>24</v>
      </c>
      <c r="AC26" s="61">
        <f t="shared" si="4"/>
        <v>19</v>
      </c>
    </row>
    <row r="27" spans="2:29" ht="12.75">
      <c r="B27" s="42" t="s">
        <v>63</v>
      </c>
      <c r="C27" s="8">
        <v>0</v>
      </c>
      <c r="D27" s="9">
        <v>0</v>
      </c>
      <c r="E27" s="9">
        <v>0</v>
      </c>
      <c r="F27" s="9">
        <v>0</v>
      </c>
      <c r="G27" s="9">
        <v>0</v>
      </c>
      <c r="H27" s="9">
        <v>0</v>
      </c>
      <c r="I27" s="9">
        <v>0</v>
      </c>
      <c r="J27" s="9">
        <v>0</v>
      </c>
      <c r="K27" s="9">
        <v>2</v>
      </c>
      <c r="L27" s="9">
        <v>0</v>
      </c>
      <c r="M27" s="9">
        <v>0</v>
      </c>
      <c r="N27" s="9">
        <v>1</v>
      </c>
      <c r="O27" s="9">
        <v>5</v>
      </c>
      <c r="P27" s="9">
        <v>6</v>
      </c>
      <c r="Q27" s="9">
        <v>5</v>
      </c>
      <c r="R27" s="9">
        <v>4</v>
      </c>
      <c r="S27" s="9">
        <v>5</v>
      </c>
      <c r="T27" s="9">
        <v>3</v>
      </c>
      <c r="U27" s="9">
        <v>1</v>
      </c>
      <c r="V27" s="9">
        <v>6</v>
      </c>
      <c r="W27" s="9">
        <v>6</v>
      </c>
      <c r="X27" s="9">
        <v>0</v>
      </c>
      <c r="Y27" s="61">
        <f t="shared" si="0"/>
        <v>0</v>
      </c>
      <c r="Z27" s="61">
        <f t="shared" si="1"/>
        <v>0</v>
      </c>
      <c r="AA27" s="61">
        <f t="shared" si="2"/>
        <v>3</v>
      </c>
      <c r="AB27" s="61">
        <f t="shared" si="3"/>
        <v>20</v>
      </c>
      <c r="AC27" s="61">
        <f t="shared" si="4"/>
        <v>15</v>
      </c>
    </row>
    <row r="28" spans="2:29" ht="12.75">
      <c r="B28" s="42" t="s">
        <v>36</v>
      </c>
      <c r="C28" s="8">
        <v>0</v>
      </c>
      <c r="D28" s="9">
        <v>0</v>
      </c>
      <c r="E28" s="9">
        <v>1</v>
      </c>
      <c r="F28" s="9">
        <v>0</v>
      </c>
      <c r="G28" s="9">
        <v>2</v>
      </c>
      <c r="H28" s="9">
        <v>0</v>
      </c>
      <c r="I28" s="9">
        <v>0</v>
      </c>
      <c r="J28" s="9">
        <v>0</v>
      </c>
      <c r="K28" s="9">
        <v>1</v>
      </c>
      <c r="L28" s="9">
        <v>1</v>
      </c>
      <c r="M28" s="9">
        <v>0</v>
      </c>
      <c r="N28" s="9">
        <v>1</v>
      </c>
      <c r="O28" s="9">
        <v>3</v>
      </c>
      <c r="P28" s="9">
        <v>1</v>
      </c>
      <c r="Q28" s="9">
        <v>3</v>
      </c>
      <c r="R28" s="9">
        <v>4</v>
      </c>
      <c r="S28" s="9">
        <v>5</v>
      </c>
      <c r="T28" s="9">
        <v>4</v>
      </c>
      <c r="U28" s="9">
        <v>1</v>
      </c>
      <c r="V28" s="9">
        <v>2</v>
      </c>
      <c r="W28" s="9">
        <v>14</v>
      </c>
      <c r="X28" s="9">
        <v>19</v>
      </c>
      <c r="Y28" s="61">
        <f t="shared" si="0"/>
        <v>1</v>
      </c>
      <c r="Z28" s="61">
        <f t="shared" si="1"/>
        <v>2</v>
      </c>
      <c r="AA28" s="61">
        <f t="shared" si="2"/>
        <v>3</v>
      </c>
      <c r="AB28" s="61">
        <f t="shared" si="3"/>
        <v>11</v>
      </c>
      <c r="AC28" s="61">
        <f t="shared" si="4"/>
        <v>12</v>
      </c>
    </row>
    <row r="29" spans="2:29" ht="12.75">
      <c r="B29" s="42" t="s">
        <v>37</v>
      </c>
      <c r="C29" s="8">
        <v>1</v>
      </c>
      <c r="D29" s="9">
        <v>0</v>
      </c>
      <c r="E29" s="9">
        <v>1</v>
      </c>
      <c r="F29" s="9">
        <v>1</v>
      </c>
      <c r="G29" s="9">
        <v>1</v>
      </c>
      <c r="H29" s="9">
        <v>1</v>
      </c>
      <c r="I29" s="9">
        <v>1</v>
      </c>
      <c r="J29" s="9">
        <v>1</v>
      </c>
      <c r="K29" s="9">
        <v>2</v>
      </c>
      <c r="L29" s="9">
        <v>0</v>
      </c>
      <c r="M29" s="9">
        <v>1</v>
      </c>
      <c r="N29" s="9">
        <v>1</v>
      </c>
      <c r="O29" s="9">
        <v>2</v>
      </c>
      <c r="P29" s="9">
        <v>2</v>
      </c>
      <c r="Q29" s="9">
        <v>0</v>
      </c>
      <c r="R29" s="9">
        <v>1</v>
      </c>
      <c r="S29" s="9">
        <v>2</v>
      </c>
      <c r="T29" s="9">
        <v>1</v>
      </c>
      <c r="U29" s="9">
        <v>5</v>
      </c>
      <c r="V29" s="9">
        <v>3</v>
      </c>
      <c r="W29" s="9">
        <v>20</v>
      </c>
      <c r="X29" s="9">
        <v>7</v>
      </c>
      <c r="Y29" s="61">
        <f t="shared" si="0"/>
        <v>3</v>
      </c>
      <c r="Z29" s="61">
        <f t="shared" si="1"/>
        <v>4</v>
      </c>
      <c r="AA29" s="61">
        <f t="shared" si="2"/>
        <v>4</v>
      </c>
      <c r="AB29" s="61">
        <f t="shared" si="3"/>
        <v>5</v>
      </c>
      <c r="AC29" s="61">
        <f t="shared" si="4"/>
        <v>11</v>
      </c>
    </row>
    <row r="30" spans="2:29" ht="12.75">
      <c r="B30" s="42" t="s">
        <v>38</v>
      </c>
      <c r="C30" s="8">
        <v>0</v>
      </c>
      <c r="D30" s="9">
        <v>9</v>
      </c>
      <c r="E30" s="9">
        <v>4</v>
      </c>
      <c r="F30" s="9">
        <v>2</v>
      </c>
      <c r="G30" s="9">
        <v>4</v>
      </c>
      <c r="H30" s="9">
        <v>9</v>
      </c>
      <c r="I30" s="9">
        <v>6</v>
      </c>
      <c r="J30" s="9">
        <v>6</v>
      </c>
      <c r="K30" s="9">
        <v>7</v>
      </c>
      <c r="L30" s="9">
        <v>13</v>
      </c>
      <c r="M30" s="9">
        <v>22</v>
      </c>
      <c r="N30" s="9">
        <v>18</v>
      </c>
      <c r="O30" s="9">
        <v>23</v>
      </c>
      <c r="P30" s="9">
        <v>23</v>
      </c>
      <c r="Q30" s="9">
        <v>23</v>
      </c>
      <c r="R30" s="9">
        <v>26</v>
      </c>
      <c r="S30" s="9">
        <v>18</v>
      </c>
      <c r="T30" s="9">
        <v>32</v>
      </c>
      <c r="U30" s="9">
        <v>18</v>
      </c>
      <c r="V30" s="9">
        <v>39</v>
      </c>
      <c r="W30" s="9">
        <v>60</v>
      </c>
      <c r="X30" s="9">
        <v>52</v>
      </c>
      <c r="Y30" s="61">
        <f t="shared" si="0"/>
        <v>15</v>
      </c>
      <c r="Z30" s="61">
        <f t="shared" si="1"/>
        <v>25</v>
      </c>
      <c r="AA30" s="61">
        <f t="shared" si="2"/>
        <v>60</v>
      </c>
      <c r="AB30" s="61">
        <f t="shared" si="3"/>
        <v>95</v>
      </c>
      <c r="AC30" s="61">
        <f t="shared" si="4"/>
        <v>107</v>
      </c>
    </row>
    <row r="31" spans="2:29" ht="12.75">
      <c r="B31" s="42" t="s">
        <v>39</v>
      </c>
      <c r="C31" s="8">
        <v>3</v>
      </c>
      <c r="D31" s="9">
        <v>0</v>
      </c>
      <c r="E31" s="9">
        <v>1</v>
      </c>
      <c r="F31" s="9">
        <v>1</v>
      </c>
      <c r="G31" s="9">
        <v>0</v>
      </c>
      <c r="H31" s="9">
        <v>3</v>
      </c>
      <c r="I31" s="9">
        <v>1</v>
      </c>
      <c r="J31" s="9">
        <v>2</v>
      </c>
      <c r="K31" s="9">
        <v>7</v>
      </c>
      <c r="L31" s="9">
        <v>3</v>
      </c>
      <c r="M31" s="9">
        <v>8</v>
      </c>
      <c r="N31" s="9">
        <v>11</v>
      </c>
      <c r="O31" s="9">
        <v>16</v>
      </c>
      <c r="P31" s="9">
        <v>10</v>
      </c>
      <c r="Q31" s="9">
        <v>5</v>
      </c>
      <c r="R31" s="9">
        <v>10</v>
      </c>
      <c r="S31" s="9">
        <v>5</v>
      </c>
      <c r="T31" s="9">
        <v>4</v>
      </c>
      <c r="U31" s="9">
        <v>4</v>
      </c>
      <c r="V31" s="9">
        <v>5</v>
      </c>
      <c r="W31" s="9">
        <v>17</v>
      </c>
      <c r="X31" s="9">
        <v>11</v>
      </c>
      <c r="Y31" s="61">
        <f t="shared" si="0"/>
        <v>5</v>
      </c>
      <c r="Z31" s="61">
        <f t="shared" si="1"/>
        <v>6</v>
      </c>
      <c r="AA31" s="61">
        <f t="shared" si="2"/>
        <v>29</v>
      </c>
      <c r="AB31" s="61">
        <f t="shared" si="3"/>
        <v>41</v>
      </c>
      <c r="AC31" s="61">
        <f t="shared" si="4"/>
        <v>18</v>
      </c>
    </row>
    <row r="32" spans="2:29" ht="12.75">
      <c r="B32" s="42" t="s">
        <v>12</v>
      </c>
      <c r="C32" s="8">
        <v>1</v>
      </c>
      <c r="D32" s="9">
        <v>1</v>
      </c>
      <c r="E32" s="9">
        <v>2</v>
      </c>
      <c r="F32" s="9">
        <v>3</v>
      </c>
      <c r="G32" s="9">
        <v>1</v>
      </c>
      <c r="H32" s="9">
        <v>2</v>
      </c>
      <c r="I32" s="9">
        <v>0</v>
      </c>
      <c r="J32" s="9">
        <v>0</v>
      </c>
      <c r="K32" s="9">
        <v>2</v>
      </c>
      <c r="L32" s="9">
        <v>9</v>
      </c>
      <c r="M32" s="9">
        <v>6</v>
      </c>
      <c r="N32" s="9">
        <v>8</v>
      </c>
      <c r="O32" s="9">
        <v>4</v>
      </c>
      <c r="P32" s="9">
        <v>14</v>
      </c>
      <c r="Q32" s="9">
        <v>7</v>
      </c>
      <c r="R32" s="9">
        <v>13</v>
      </c>
      <c r="S32" s="9">
        <v>7</v>
      </c>
      <c r="T32" s="9">
        <v>6</v>
      </c>
      <c r="U32" s="9">
        <v>2</v>
      </c>
      <c r="V32" s="9">
        <v>9</v>
      </c>
      <c r="W32" s="9">
        <v>7</v>
      </c>
      <c r="X32" s="9">
        <v>7</v>
      </c>
      <c r="Y32" s="61">
        <f t="shared" si="0"/>
        <v>7</v>
      </c>
      <c r="Z32" s="61">
        <f t="shared" si="1"/>
        <v>3</v>
      </c>
      <c r="AA32" s="61">
        <f t="shared" si="2"/>
        <v>25</v>
      </c>
      <c r="AB32" s="61">
        <f t="shared" si="3"/>
        <v>38</v>
      </c>
      <c r="AC32" s="61">
        <f t="shared" si="4"/>
        <v>24</v>
      </c>
    </row>
    <row r="33" spans="2:29" ht="12.75">
      <c r="B33" s="42" t="s">
        <v>40</v>
      </c>
      <c r="C33" s="8">
        <v>0</v>
      </c>
      <c r="D33" s="9">
        <v>3</v>
      </c>
      <c r="E33" s="9">
        <v>3</v>
      </c>
      <c r="F33" s="9">
        <v>2</v>
      </c>
      <c r="G33" s="9">
        <v>0</v>
      </c>
      <c r="H33" s="9">
        <v>8</v>
      </c>
      <c r="I33" s="9">
        <v>0</v>
      </c>
      <c r="J33" s="9">
        <v>0</v>
      </c>
      <c r="K33" s="9">
        <v>4</v>
      </c>
      <c r="L33" s="9">
        <v>8</v>
      </c>
      <c r="M33" s="9">
        <v>0</v>
      </c>
      <c r="N33" s="9">
        <v>0</v>
      </c>
      <c r="O33" s="9">
        <v>0</v>
      </c>
      <c r="P33" s="9">
        <v>2</v>
      </c>
      <c r="Q33" s="9">
        <v>3</v>
      </c>
      <c r="R33" s="9">
        <v>0</v>
      </c>
      <c r="S33" s="9">
        <v>1</v>
      </c>
      <c r="T33" s="9">
        <v>1</v>
      </c>
      <c r="U33" s="9">
        <v>4</v>
      </c>
      <c r="V33" s="9">
        <v>6</v>
      </c>
      <c r="W33" s="9">
        <v>17</v>
      </c>
      <c r="X33" s="9">
        <v>8</v>
      </c>
      <c r="Y33" s="61">
        <f t="shared" si="0"/>
        <v>8</v>
      </c>
      <c r="Z33" s="61">
        <f t="shared" si="1"/>
        <v>8</v>
      </c>
      <c r="AA33" s="61">
        <f t="shared" si="2"/>
        <v>12</v>
      </c>
      <c r="AB33" s="61">
        <f t="shared" si="3"/>
        <v>5</v>
      </c>
      <c r="AC33" s="61">
        <f t="shared" si="4"/>
        <v>12</v>
      </c>
    </row>
    <row r="34" spans="2:29" ht="12.75">
      <c r="B34" s="42" t="s">
        <v>41</v>
      </c>
      <c r="C34" s="8">
        <v>0</v>
      </c>
      <c r="D34" s="9">
        <v>0</v>
      </c>
      <c r="E34" s="9">
        <v>4</v>
      </c>
      <c r="F34" s="9">
        <v>1</v>
      </c>
      <c r="G34" s="9">
        <v>0</v>
      </c>
      <c r="H34" s="9">
        <v>4</v>
      </c>
      <c r="I34" s="9">
        <v>2</v>
      </c>
      <c r="J34" s="9">
        <v>3</v>
      </c>
      <c r="K34" s="9">
        <v>4</v>
      </c>
      <c r="L34" s="9">
        <v>13</v>
      </c>
      <c r="M34" s="9">
        <v>5</v>
      </c>
      <c r="N34" s="9">
        <v>11</v>
      </c>
      <c r="O34" s="9">
        <v>4</v>
      </c>
      <c r="P34" s="9">
        <v>6</v>
      </c>
      <c r="Q34" s="9">
        <v>5</v>
      </c>
      <c r="R34" s="9">
        <v>10</v>
      </c>
      <c r="S34" s="9">
        <v>8</v>
      </c>
      <c r="T34" s="9">
        <v>9</v>
      </c>
      <c r="U34" s="9">
        <v>13</v>
      </c>
      <c r="V34" s="9">
        <v>11</v>
      </c>
      <c r="W34" s="9">
        <v>21</v>
      </c>
      <c r="X34" s="9">
        <v>5</v>
      </c>
      <c r="Y34" s="61">
        <f t="shared" si="0"/>
        <v>5</v>
      </c>
      <c r="Z34" s="61">
        <f t="shared" si="1"/>
        <v>9</v>
      </c>
      <c r="AA34" s="61">
        <f t="shared" si="2"/>
        <v>33</v>
      </c>
      <c r="AB34" s="61">
        <f t="shared" si="3"/>
        <v>25</v>
      </c>
      <c r="AC34" s="61">
        <f t="shared" si="4"/>
        <v>41</v>
      </c>
    </row>
    <row r="35" spans="2:29" ht="12.75">
      <c r="B35" s="42" t="s">
        <v>42</v>
      </c>
      <c r="C35" s="8">
        <v>0</v>
      </c>
      <c r="D35" s="9">
        <v>0</v>
      </c>
      <c r="E35" s="9">
        <v>0</v>
      </c>
      <c r="F35" s="9">
        <v>0</v>
      </c>
      <c r="G35" s="9">
        <v>0</v>
      </c>
      <c r="H35" s="9">
        <v>0</v>
      </c>
      <c r="I35" s="9">
        <v>0</v>
      </c>
      <c r="J35" s="9">
        <v>0</v>
      </c>
      <c r="K35" s="9">
        <v>4</v>
      </c>
      <c r="L35" s="9">
        <v>0</v>
      </c>
      <c r="M35" s="9">
        <v>8</v>
      </c>
      <c r="N35" s="9">
        <v>12</v>
      </c>
      <c r="O35" s="9">
        <v>6</v>
      </c>
      <c r="P35" s="9">
        <v>3</v>
      </c>
      <c r="Q35" s="9">
        <v>1</v>
      </c>
      <c r="R35" s="9">
        <v>9</v>
      </c>
      <c r="S35" s="9">
        <v>0</v>
      </c>
      <c r="T35" s="9">
        <v>7</v>
      </c>
      <c r="U35" s="9">
        <v>3</v>
      </c>
      <c r="V35" s="9">
        <v>8</v>
      </c>
      <c r="W35" s="9">
        <v>15</v>
      </c>
      <c r="X35" s="9">
        <v>6</v>
      </c>
      <c r="Y35" s="61">
        <f t="shared" si="0"/>
        <v>0</v>
      </c>
      <c r="Z35" s="61">
        <f t="shared" si="1"/>
        <v>0</v>
      </c>
      <c r="AA35" s="61">
        <f t="shared" si="2"/>
        <v>24</v>
      </c>
      <c r="AB35" s="61">
        <f t="shared" si="3"/>
        <v>19</v>
      </c>
      <c r="AC35" s="61">
        <f t="shared" si="4"/>
        <v>18</v>
      </c>
    </row>
    <row r="36" spans="2:29" ht="12.75">
      <c r="B36" s="42" t="s">
        <v>43</v>
      </c>
      <c r="C36" s="8">
        <v>0</v>
      </c>
      <c r="D36" s="9">
        <v>1</v>
      </c>
      <c r="E36" s="9">
        <v>0</v>
      </c>
      <c r="F36" s="9">
        <v>0</v>
      </c>
      <c r="G36" s="9">
        <v>0</v>
      </c>
      <c r="H36" s="9">
        <v>0</v>
      </c>
      <c r="I36" s="9">
        <v>0</v>
      </c>
      <c r="J36" s="9">
        <v>1</v>
      </c>
      <c r="K36" s="9">
        <v>0</v>
      </c>
      <c r="L36" s="9">
        <v>2</v>
      </c>
      <c r="M36" s="9">
        <v>3</v>
      </c>
      <c r="N36" s="9">
        <v>4</v>
      </c>
      <c r="O36" s="9">
        <v>7</v>
      </c>
      <c r="P36" s="9">
        <v>4</v>
      </c>
      <c r="Q36" s="9">
        <v>2</v>
      </c>
      <c r="R36" s="9">
        <v>4</v>
      </c>
      <c r="S36" s="9">
        <v>6</v>
      </c>
      <c r="T36" s="9">
        <v>3</v>
      </c>
      <c r="U36" s="9">
        <v>4</v>
      </c>
      <c r="V36" s="9">
        <v>9</v>
      </c>
      <c r="W36" s="9">
        <v>14</v>
      </c>
      <c r="X36" s="9">
        <v>21</v>
      </c>
      <c r="Y36" s="61">
        <f t="shared" si="0"/>
        <v>1</v>
      </c>
      <c r="Z36" s="61">
        <f t="shared" si="1"/>
        <v>1</v>
      </c>
      <c r="AA36" s="61">
        <f t="shared" si="2"/>
        <v>9</v>
      </c>
      <c r="AB36" s="61">
        <f t="shared" si="3"/>
        <v>17</v>
      </c>
      <c r="AC36" s="61">
        <f t="shared" si="4"/>
        <v>22</v>
      </c>
    </row>
    <row r="37" spans="2:29" ht="12.75">
      <c r="B37" s="42" t="s">
        <v>13</v>
      </c>
      <c r="C37" s="8">
        <v>5</v>
      </c>
      <c r="D37" s="9">
        <v>16</v>
      </c>
      <c r="E37" s="9">
        <v>10</v>
      </c>
      <c r="F37" s="9">
        <v>20</v>
      </c>
      <c r="G37" s="9">
        <v>26</v>
      </c>
      <c r="H37" s="9">
        <v>6</v>
      </c>
      <c r="I37" s="9">
        <v>10</v>
      </c>
      <c r="J37" s="9">
        <v>14</v>
      </c>
      <c r="K37" s="9">
        <v>9</v>
      </c>
      <c r="L37" s="9">
        <v>19</v>
      </c>
      <c r="M37" s="9">
        <v>25</v>
      </c>
      <c r="N37" s="9">
        <v>36</v>
      </c>
      <c r="O37" s="9">
        <v>30</v>
      </c>
      <c r="P37" s="9">
        <v>93</v>
      </c>
      <c r="Q37" s="9">
        <v>58</v>
      </c>
      <c r="R37" s="9">
        <v>80</v>
      </c>
      <c r="S37" s="9">
        <v>117</v>
      </c>
      <c r="T37" s="9">
        <v>120</v>
      </c>
      <c r="U37" s="9">
        <v>99</v>
      </c>
      <c r="V37" s="9">
        <v>91</v>
      </c>
      <c r="W37" s="9">
        <v>134</v>
      </c>
      <c r="X37" s="9">
        <v>178</v>
      </c>
      <c r="Y37" s="61">
        <f t="shared" si="0"/>
        <v>51</v>
      </c>
      <c r="Z37" s="61">
        <f t="shared" si="1"/>
        <v>56</v>
      </c>
      <c r="AA37" s="61">
        <f t="shared" si="2"/>
        <v>89</v>
      </c>
      <c r="AB37" s="61">
        <f t="shared" si="3"/>
        <v>261</v>
      </c>
      <c r="AC37" s="61">
        <f t="shared" si="4"/>
        <v>427</v>
      </c>
    </row>
    <row r="38" spans="2:29" ht="12.75">
      <c r="B38" s="42" t="s">
        <v>44</v>
      </c>
      <c r="C38" s="8">
        <v>12</v>
      </c>
      <c r="D38" s="9">
        <v>1</v>
      </c>
      <c r="E38" s="9">
        <v>1</v>
      </c>
      <c r="F38" s="9">
        <v>3</v>
      </c>
      <c r="G38" s="9">
        <v>3</v>
      </c>
      <c r="H38" s="9">
        <v>0</v>
      </c>
      <c r="I38" s="9">
        <v>3</v>
      </c>
      <c r="J38" s="9">
        <v>1</v>
      </c>
      <c r="K38" s="9">
        <v>9</v>
      </c>
      <c r="L38" s="9">
        <v>5</v>
      </c>
      <c r="M38" s="9">
        <v>0</v>
      </c>
      <c r="N38" s="9">
        <v>1</v>
      </c>
      <c r="O38" s="9">
        <v>0</v>
      </c>
      <c r="P38" s="9">
        <v>7</v>
      </c>
      <c r="Q38" s="9">
        <v>6</v>
      </c>
      <c r="R38" s="9">
        <v>1</v>
      </c>
      <c r="S38" s="9">
        <v>21</v>
      </c>
      <c r="T38" s="9">
        <v>11</v>
      </c>
      <c r="U38" s="9">
        <v>17</v>
      </c>
      <c r="V38" s="9">
        <v>9</v>
      </c>
      <c r="W38" s="9">
        <v>21</v>
      </c>
      <c r="X38" s="9">
        <v>37</v>
      </c>
      <c r="Y38" s="61">
        <f t="shared" si="0"/>
        <v>17</v>
      </c>
      <c r="Z38" s="61">
        <f t="shared" si="1"/>
        <v>7</v>
      </c>
      <c r="AA38" s="61">
        <f t="shared" si="2"/>
        <v>15</v>
      </c>
      <c r="AB38" s="61">
        <f t="shared" si="3"/>
        <v>14</v>
      </c>
      <c r="AC38" s="61">
        <f t="shared" si="4"/>
        <v>58</v>
      </c>
    </row>
    <row r="39" spans="2:29" ht="12.75">
      <c r="B39" s="42" t="s">
        <v>14</v>
      </c>
      <c r="C39" s="8">
        <v>6</v>
      </c>
      <c r="D39" s="9">
        <v>1</v>
      </c>
      <c r="E39" s="9">
        <v>7</v>
      </c>
      <c r="F39" s="9">
        <v>1</v>
      </c>
      <c r="G39" s="9">
        <v>0</v>
      </c>
      <c r="H39" s="9">
        <v>0</v>
      </c>
      <c r="I39" s="9">
        <v>0</v>
      </c>
      <c r="J39" s="9">
        <v>0</v>
      </c>
      <c r="K39" s="9">
        <v>6</v>
      </c>
      <c r="L39" s="9">
        <v>6</v>
      </c>
      <c r="M39" s="9">
        <v>0</v>
      </c>
      <c r="N39" s="9">
        <v>0</v>
      </c>
      <c r="O39" s="9">
        <v>10</v>
      </c>
      <c r="P39" s="9">
        <v>13</v>
      </c>
      <c r="Q39" s="9">
        <v>11</v>
      </c>
      <c r="R39" s="9">
        <v>22</v>
      </c>
      <c r="S39" s="9">
        <v>8</v>
      </c>
      <c r="T39" s="9">
        <v>20</v>
      </c>
      <c r="U39" s="9">
        <v>31</v>
      </c>
      <c r="V39" s="9">
        <v>46</v>
      </c>
      <c r="W39" s="9">
        <v>38</v>
      </c>
      <c r="X39" s="9">
        <v>68</v>
      </c>
      <c r="Y39" s="61">
        <f t="shared" si="0"/>
        <v>15</v>
      </c>
      <c r="Z39" s="61">
        <f t="shared" si="1"/>
        <v>0</v>
      </c>
      <c r="AA39" s="61">
        <f t="shared" si="2"/>
        <v>12</v>
      </c>
      <c r="AB39" s="61">
        <f t="shared" si="3"/>
        <v>56</v>
      </c>
      <c r="AC39" s="61">
        <f t="shared" si="4"/>
        <v>105</v>
      </c>
    </row>
    <row r="40" spans="2:29" ht="12.75">
      <c r="B40" s="42" t="s">
        <v>15</v>
      </c>
      <c r="C40" s="8">
        <v>2</v>
      </c>
      <c r="D40" s="9">
        <v>0</v>
      </c>
      <c r="E40" s="9">
        <v>3</v>
      </c>
      <c r="F40" s="9">
        <v>1</v>
      </c>
      <c r="G40" s="9">
        <v>2</v>
      </c>
      <c r="H40" s="9">
        <v>0</v>
      </c>
      <c r="I40" s="9">
        <v>7</v>
      </c>
      <c r="J40" s="9">
        <v>4</v>
      </c>
      <c r="K40" s="9">
        <v>13</v>
      </c>
      <c r="L40" s="9">
        <v>6</v>
      </c>
      <c r="M40" s="9">
        <v>5</v>
      </c>
      <c r="N40" s="9">
        <v>20</v>
      </c>
      <c r="O40" s="9">
        <v>23</v>
      </c>
      <c r="P40" s="9">
        <v>36</v>
      </c>
      <c r="Q40" s="9">
        <v>18</v>
      </c>
      <c r="R40" s="9">
        <v>14</v>
      </c>
      <c r="S40" s="9">
        <v>12</v>
      </c>
      <c r="T40" s="9">
        <v>25</v>
      </c>
      <c r="U40" s="9">
        <v>10</v>
      </c>
      <c r="V40" s="9">
        <v>17</v>
      </c>
      <c r="W40" s="9">
        <v>22</v>
      </c>
      <c r="X40" s="9">
        <v>66</v>
      </c>
      <c r="Y40" s="61">
        <f t="shared" si="0"/>
        <v>6</v>
      </c>
      <c r="Z40" s="61">
        <f t="shared" si="1"/>
        <v>13</v>
      </c>
      <c r="AA40" s="61">
        <f t="shared" si="2"/>
        <v>44</v>
      </c>
      <c r="AB40" s="61">
        <f t="shared" si="3"/>
        <v>91</v>
      </c>
      <c r="AC40" s="61">
        <f t="shared" si="4"/>
        <v>64</v>
      </c>
    </row>
    <row r="41" spans="2:29" ht="12.75">
      <c r="B41" s="42" t="s">
        <v>45</v>
      </c>
      <c r="C41" s="8">
        <v>0</v>
      </c>
      <c r="D41" s="9">
        <v>0</v>
      </c>
      <c r="E41" s="9">
        <v>0</v>
      </c>
      <c r="F41" s="9">
        <v>1</v>
      </c>
      <c r="G41" s="9">
        <v>0</v>
      </c>
      <c r="H41" s="9">
        <v>0</v>
      </c>
      <c r="I41" s="9">
        <v>5</v>
      </c>
      <c r="J41" s="9">
        <v>2</v>
      </c>
      <c r="K41" s="9">
        <v>0</v>
      </c>
      <c r="L41" s="9">
        <v>1</v>
      </c>
      <c r="M41" s="9">
        <v>0</v>
      </c>
      <c r="N41" s="9">
        <v>1</v>
      </c>
      <c r="O41" s="9">
        <v>5</v>
      </c>
      <c r="P41" s="9">
        <v>5</v>
      </c>
      <c r="Q41" s="9">
        <v>0</v>
      </c>
      <c r="R41" s="9">
        <v>0</v>
      </c>
      <c r="S41" s="9">
        <v>8</v>
      </c>
      <c r="T41" s="9">
        <v>2</v>
      </c>
      <c r="U41" s="9">
        <v>2</v>
      </c>
      <c r="V41" s="9">
        <v>3</v>
      </c>
      <c r="W41" s="9">
        <v>7</v>
      </c>
      <c r="X41" s="9">
        <v>4</v>
      </c>
      <c r="Y41" s="61">
        <f t="shared" si="0"/>
        <v>1</v>
      </c>
      <c r="Z41" s="61">
        <f t="shared" si="1"/>
        <v>7</v>
      </c>
      <c r="AA41" s="61">
        <f t="shared" si="2"/>
        <v>2</v>
      </c>
      <c r="AB41" s="61">
        <f t="shared" si="3"/>
        <v>10</v>
      </c>
      <c r="AC41" s="61">
        <f t="shared" si="4"/>
        <v>15</v>
      </c>
    </row>
    <row r="42" spans="2:29" ht="12.75">
      <c r="B42" s="42" t="s">
        <v>46</v>
      </c>
      <c r="C42" s="8">
        <v>0</v>
      </c>
      <c r="D42" s="9">
        <v>1</v>
      </c>
      <c r="E42" s="9">
        <v>0</v>
      </c>
      <c r="F42" s="9">
        <v>0</v>
      </c>
      <c r="G42" s="9">
        <v>0</v>
      </c>
      <c r="H42" s="9">
        <v>0</v>
      </c>
      <c r="I42" s="9">
        <v>0</v>
      </c>
      <c r="J42" s="9">
        <v>0</v>
      </c>
      <c r="K42" s="9">
        <v>0</v>
      </c>
      <c r="L42" s="9">
        <v>0</v>
      </c>
      <c r="M42" s="9">
        <v>1</v>
      </c>
      <c r="N42" s="9">
        <v>0</v>
      </c>
      <c r="O42" s="9">
        <v>2</v>
      </c>
      <c r="P42" s="9">
        <v>9</v>
      </c>
      <c r="Q42" s="9">
        <v>1</v>
      </c>
      <c r="R42" s="9">
        <v>5</v>
      </c>
      <c r="S42" s="9">
        <v>5</v>
      </c>
      <c r="T42" s="9">
        <v>2</v>
      </c>
      <c r="U42" s="9">
        <v>2</v>
      </c>
      <c r="V42" s="9">
        <v>0</v>
      </c>
      <c r="W42" s="9">
        <v>0</v>
      </c>
      <c r="X42" s="9">
        <v>8</v>
      </c>
      <c r="Y42" s="61">
        <f t="shared" si="0"/>
        <v>1</v>
      </c>
      <c r="Z42" s="61">
        <f t="shared" si="1"/>
        <v>0</v>
      </c>
      <c r="AA42" s="61">
        <f t="shared" si="2"/>
        <v>1</v>
      </c>
      <c r="AB42" s="61">
        <f t="shared" si="3"/>
        <v>17</v>
      </c>
      <c r="AC42" s="61">
        <f t="shared" si="4"/>
        <v>9</v>
      </c>
    </row>
    <row r="43" spans="2:29" ht="12.75">
      <c r="B43" s="42" t="s">
        <v>47</v>
      </c>
      <c r="C43" s="8">
        <v>0</v>
      </c>
      <c r="D43" s="9">
        <v>0</v>
      </c>
      <c r="E43" s="9">
        <v>12</v>
      </c>
      <c r="F43" s="9">
        <v>14</v>
      </c>
      <c r="G43" s="9">
        <v>14</v>
      </c>
      <c r="H43" s="9">
        <v>7</v>
      </c>
      <c r="I43" s="9">
        <v>8</v>
      </c>
      <c r="J43" s="9">
        <v>6</v>
      </c>
      <c r="K43" s="9">
        <v>17</v>
      </c>
      <c r="L43" s="9">
        <v>15</v>
      </c>
      <c r="M43" s="9">
        <v>27</v>
      </c>
      <c r="N43" s="9">
        <v>36</v>
      </c>
      <c r="O43" s="9">
        <v>45</v>
      </c>
      <c r="P43" s="9">
        <v>30</v>
      </c>
      <c r="Q43" s="9">
        <v>34</v>
      </c>
      <c r="R43" s="9">
        <v>36</v>
      </c>
      <c r="S43" s="9">
        <v>28</v>
      </c>
      <c r="T43" s="9">
        <v>33</v>
      </c>
      <c r="U43" s="9">
        <v>25</v>
      </c>
      <c r="V43" s="9">
        <v>36</v>
      </c>
      <c r="W43" s="9">
        <v>46</v>
      </c>
      <c r="X43" s="9">
        <v>44</v>
      </c>
      <c r="Y43" s="61">
        <f t="shared" si="0"/>
        <v>26</v>
      </c>
      <c r="Z43" s="61">
        <f t="shared" si="1"/>
        <v>35</v>
      </c>
      <c r="AA43" s="61">
        <f t="shared" si="2"/>
        <v>95</v>
      </c>
      <c r="AB43" s="61">
        <f t="shared" si="3"/>
        <v>145</v>
      </c>
      <c r="AC43" s="61">
        <f t="shared" si="4"/>
        <v>122</v>
      </c>
    </row>
    <row r="44" spans="2:29" ht="12.75">
      <c r="B44" s="42" t="s">
        <v>48</v>
      </c>
      <c r="C44" s="8">
        <v>4</v>
      </c>
      <c r="D44" s="9">
        <v>0</v>
      </c>
      <c r="E44" s="9">
        <v>0</v>
      </c>
      <c r="F44" s="9">
        <v>0</v>
      </c>
      <c r="G44" s="9">
        <v>0</v>
      </c>
      <c r="H44" s="9">
        <v>1</v>
      </c>
      <c r="I44" s="9">
        <v>0</v>
      </c>
      <c r="J44" s="9">
        <v>2</v>
      </c>
      <c r="K44" s="9">
        <v>0</v>
      </c>
      <c r="L44" s="9">
        <v>0</v>
      </c>
      <c r="M44" s="9">
        <v>8</v>
      </c>
      <c r="N44" s="9">
        <v>0</v>
      </c>
      <c r="O44" s="9">
        <v>3</v>
      </c>
      <c r="P44" s="9">
        <v>4</v>
      </c>
      <c r="Q44" s="9">
        <v>0</v>
      </c>
      <c r="R44" s="9">
        <v>0</v>
      </c>
      <c r="S44" s="9">
        <v>0</v>
      </c>
      <c r="T44" s="9">
        <v>0</v>
      </c>
      <c r="U44" s="9">
        <v>0</v>
      </c>
      <c r="V44" s="9">
        <v>0</v>
      </c>
      <c r="W44" s="9">
        <v>0</v>
      </c>
      <c r="X44" s="9">
        <v>0</v>
      </c>
      <c r="Y44" s="61">
        <f t="shared" si="0"/>
        <v>4</v>
      </c>
      <c r="Z44" s="61">
        <f t="shared" si="1"/>
        <v>3</v>
      </c>
      <c r="AA44" s="61">
        <f t="shared" si="2"/>
        <v>8</v>
      </c>
      <c r="AB44" s="61">
        <f t="shared" si="3"/>
        <v>7</v>
      </c>
      <c r="AC44" s="61">
        <f t="shared" si="4"/>
        <v>0</v>
      </c>
    </row>
    <row r="45" spans="2:29" ht="12.75">
      <c r="B45" s="42" t="s">
        <v>97</v>
      </c>
      <c r="C45" s="8">
        <v>0</v>
      </c>
      <c r="D45" s="9">
        <v>0</v>
      </c>
      <c r="E45" s="9">
        <v>0</v>
      </c>
      <c r="F45" s="9">
        <v>0</v>
      </c>
      <c r="G45" s="9">
        <v>2</v>
      </c>
      <c r="H45" s="9">
        <v>0</v>
      </c>
      <c r="I45" s="9">
        <v>0</v>
      </c>
      <c r="J45" s="9">
        <v>0</v>
      </c>
      <c r="K45" s="9">
        <v>1</v>
      </c>
      <c r="L45" s="9">
        <v>0</v>
      </c>
      <c r="M45" s="9">
        <v>0</v>
      </c>
      <c r="N45" s="9">
        <v>0</v>
      </c>
      <c r="O45" s="9">
        <v>0</v>
      </c>
      <c r="P45" s="9">
        <v>1</v>
      </c>
      <c r="Q45" s="9">
        <v>0</v>
      </c>
      <c r="R45" s="9">
        <v>0</v>
      </c>
      <c r="S45" s="9">
        <v>3</v>
      </c>
      <c r="T45" s="9">
        <v>3</v>
      </c>
      <c r="U45" s="9">
        <v>2</v>
      </c>
      <c r="V45" s="9">
        <v>4</v>
      </c>
      <c r="W45" s="9">
        <v>1</v>
      </c>
      <c r="X45" s="9">
        <v>9</v>
      </c>
      <c r="Y45" s="61">
        <f t="shared" si="0"/>
        <v>0</v>
      </c>
      <c r="Z45" s="61">
        <f>G45+H45+I45+J45</f>
        <v>2</v>
      </c>
      <c r="AA45" s="61">
        <f>K45+L45+M45+N45</f>
        <v>1</v>
      </c>
      <c r="AB45" s="61">
        <f t="shared" si="3"/>
        <v>1</v>
      </c>
      <c r="AC45" s="61">
        <f t="shared" si="4"/>
        <v>12</v>
      </c>
    </row>
    <row r="46" spans="2:29" ht="12.75">
      <c r="B46" s="42" t="s">
        <v>49</v>
      </c>
      <c r="C46" s="8">
        <v>0</v>
      </c>
      <c r="D46" s="9">
        <v>0</v>
      </c>
      <c r="E46" s="9">
        <v>0</v>
      </c>
      <c r="F46" s="9">
        <v>0</v>
      </c>
      <c r="G46" s="9">
        <v>0</v>
      </c>
      <c r="H46" s="9">
        <v>0</v>
      </c>
      <c r="I46" s="9">
        <v>0</v>
      </c>
      <c r="J46" s="9">
        <v>0</v>
      </c>
      <c r="K46" s="9">
        <v>0</v>
      </c>
      <c r="L46" s="9">
        <v>8</v>
      </c>
      <c r="M46" s="9">
        <v>0</v>
      </c>
      <c r="N46" s="9">
        <v>0</v>
      </c>
      <c r="O46" s="9">
        <v>0</v>
      </c>
      <c r="P46" s="9">
        <v>0</v>
      </c>
      <c r="Q46" s="9">
        <v>0</v>
      </c>
      <c r="R46" s="9">
        <v>3</v>
      </c>
      <c r="S46" s="9">
        <v>1</v>
      </c>
      <c r="T46" s="9">
        <v>0</v>
      </c>
      <c r="U46" s="9">
        <v>0</v>
      </c>
      <c r="V46" s="9">
        <v>0</v>
      </c>
      <c r="W46" s="9">
        <v>1</v>
      </c>
      <c r="X46" s="9">
        <v>1</v>
      </c>
      <c r="Y46" s="61">
        <f t="shared" si="0"/>
        <v>0</v>
      </c>
      <c r="Z46" s="61">
        <f t="shared" si="1"/>
        <v>0</v>
      </c>
      <c r="AA46" s="61">
        <f t="shared" si="2"/>
        <v>8</v>
      </c>
      <c r="AB46" s="61">
        <f t="shared" si="3"/>
        <v>3</v>
      </c>
      <c r="AC46" s="61">
        <f t="shared" si="4"/>
        <v>1</v>
      </c>
    </row>
    <row r="47" spans="2:29" ht="12.75">
      <c r="B47" s="42" t="s">
        <v>50</v>
      </c>
      <c r="C47" s="8">
        <v>0</v>
      </c>
      <c r="D47" s="9">
        <v>0</v>
      </c>
      <c r="E47" s="9">
        <v>2</v>
      </c>
      <c r="F47" s="9">
        <v>0</v>
      </c>
      <c r="G47" s="9">
        <v>3</v>
      </c>
      <c r="H47" s="9">
        <v>8</v>
      </c>
      <c r="I47" s="9">
        <v>5</v>
      </c>
      <c r="J47" s="9">
        <v>5</v>
      </c>
      <c r="K47" s="9">
        <v>0</v>
      </c>
      <c r="L47" s="9">
        <v>0</v>
      </c>
      <c r="M47" s="9">
        <v>0</v>
      </c>
      <c r="N47" s="9">
        <v>0</v>
      </c>
      <c r="O47" s="9">
        <v>7</v>
      </c>
      <c r="P47" s="9">
        <v>9</v>
      </c>
      <c r="Q47" s="9">
        <v>15</v>
      </c>
      <c r="R47" s="9">
        <v>2</v>
      </c>
      <c r="S47" s="9">
        <v>6</v>
      </c>
      <c r="T47" s="9">
        <v>15</v>
      </c>
      <c r="U47" s="9">
        <v>7</v>
      </c>
      <c r="V47" s="9">
        <v>38</v>
      </c>
      <c r="W47" s="9">
        <v>32</v>
      </c>
      <c r="X47" s="9">
        <v>34</v>
      </c>
      <c r="Y47" s="61">
        <f t="shared" si="0"/>
        <v>2</v>
      </c>
      <c r="Z47" s="61">
        <f t="shared" si="1"/>
        <v>21</v>
      </c>
      <c r="AA47" s="61">
        <f t="shared" si="2"/>
        <v>0</v>
      </c>
      <c r="AB47" s="61">
        <f t="shared" si="3"/>
        <v>33</v>
      </c>
      <c r="AC47" s="61">
        <f t="shared" si="4"/>
        <v>66</v>
      </c>
    </row>
    <row r="48" spans="2:29" ht="12.75">
      <c r="B48" s="42" t="s">
        <v>51</v>
      </c>
      <c r="C48" s="8">
        <v>0</v>
      </c>
      <c r="D48" s="9">
        <v>0</v>
      </c>
      <c r="E48" s="9">
        <v>0</v>
      </c>
      <c r="F48" s="9">
        <v>1</v>
      </c>
      <c r="G48" s="9">
        <v>0</v>
      </c>
      <c r="H48" s="9">
        <v>0</v>
      </c>
      <c r="I48" s="9">
        <v>0</v>
      </c>
      <c r="J48" s="9">
        <v>1</v>
      </c>
      <c r="K48" s="9">
        <v>2</v>
      </c>
      <c r="L48" s="9">
        <v>0</v>
      </c>
      <c r="M48" s="9">
        <v>0</v>
      </c>
      <c r="N48" s="9">
        <v>0</v>
      </c>
      <c r="O48" s="9">
        <v>0</v>
      </c>
      <c r="P48" s="9">
        <v>0</v>
      </c>
      <c r="Q48" s="9">
        <v>0</v>
      </c>
      <c r="R48" s="9">
        <v>1</v>
      </c>
      <c r="S48" s="9">
        <v>2</v>
      </c>
      <c r="T48" s="9">
        <v>0</v>
      </c>
      <c r="U48" s="9">
        <v>0</v>
      </c>
      <c r="V48" s="9">
        <v>1</v>
      </c>
      <c r="W48" s="9">
        <v>0</v>
      </c>
      <c r="X48" s="9">
        <v>2</v>
      </c>
      <c r="Y48" s="61">
        <f t="shared" si="0"/>
        <v>1</v>
      </c>
      <c r="Z48" s="61">
        <f t="shared" si="1"/>
        <v>1</v>
      </c>
      <c r="AA48" s="61">
        <f t="shared" si="2"/>
        <v>2</v>
      </c>
      <c r="AB48" s="61">
        <f t="shared" si="3"/>
        <v>1</v>
      </c>
      <c r="AC48" s="61">
        <f t="shared" si="4"/>
        <v>3</v>
      </c>
    </row>
    <row r="49" spans="2:29" ht="12.75">
      <c r="B49" s="42" t="s">
        <v>52</v>
      </c>
      <c r="C49" s="8">
        <v>1</v>
      </c>
      <c r="D49" s="9">
        <v>5</v>
      </c>
      <c r="E49" s="9">
        <v>0</v>
      </c>
      <c r="F49" s="9">
        <v>0</v>
      </c>
      <c r="G49" s="9">
        <v>1</v>
      </c>
      <c r="H49" s="9">
        <v>1</v>
      </c>
      <c r="I49" s="9">
        <v>0</v>
      </c>
      <c r="J49" s="9">
        <v>2</v>
      </c>
      <c r="K49" s="9">
        <v>8</v>
      </c>
      <c r="L49" s="9">
        <v>9</v>
      </c>
      <c r="M49" s="9">
        <v>4</v>
      </c>
      <c r="N49" s="9">
        <v>6</v>
      </c>
      <c r="O49" s="9">
        <v>9</v>
      </c>
      <c r="P49" s="9">
        <v>9</v>
      </c>
      <c r="Q49" s="9">
        <v>10</v>
      </c>
      <c r="R49" s="9">
        <v>12</v>
      </c>
      <c r="S49" s="9">
        <v>10</v>
      </c>
      <c r="T49" s="9">
        <v>18</v>
      </c>
      <c r="U49" s="9">
        <v>20</v>
      </c>
      <c r="V49" s="9">
        <v>22</v>
      </c>
      <c r="W49" s="9">
        <v>13</v>
      </c>
      <c r="X49" s="9">
        <v>14</v>
      </c>
      <c r="Y49" s="61">
        <f t="shared" si="0"/>
        <v>6</v>
      </c>
      <c r="Z49" s="61">
        <f t="shared" si="1"/>
        <v>4</v>
      </c>
      <c r="AA49" s="61">
        <f t="shared" si="2"/>
        <v>27</v>
      </c>
      <c r="AB49" s="61">
        <f t="shared" si="3"/>
        <v>40</v>
      </c>
      <c r="AC49" s="61">
        <f t="shared" si="4"/>
        <v>70</v>
      </c>
    </row>
    <row r="50" spans="2:29" ht="12.75">
      <c r="B50" s="42" t="s">
        <v>53</v>
      </c>
      <c r="C50" s="8">
        <v>0</v>
      </c>
      <c r="D50" s="9">
        <v>0</v>
      </c>
      <c r="E50" s="9">
        <v>0</v>
      </c>
      <c r="F50" s="9">
        <v>0</v>
      </c>
      <c r="G50" s="9">
        <v>0</v>
      </c>
      <c r="H50" s="9">
        <v>0</v>
      </c>
      <c r="I50" s="9">
        <v>0</v>
      </c>
      <c r="J50" s="9">
        <v>0</v>
      </c>
      <c r="K50" s="9">
        <v>0</v>
      </c>
      <c r="L50" s="9">
        <v>0</v>
      </c>
      <c r="M50" s="9">
        <v>6</v>
      </c>
      <c r="N50" s="9">
        <v>3</v>
      </c>
      <c r="O50" s="9">
        <v>1</v>
      </c>
      <c r="P50" s="9">
        <v>0</v>
      </c>
      <c r="Q50" s="9">
        <v>0</v>
      </c>
      <c r="R50" s="9">
        <v>2</v>
      </c>
      <c r="S50" s="9">
        <v>6</v>
      </c>
      <c r="T50" s="9">
        <v>0</v>
      </c>
      <c r="U50" s="9">
        <v>9</v>
      </c>
      <c r="V50" s="9">
        <v>1</v>
      </c>
      <c r="W50" s="9">
        <v>2</v>
      </c>
      <c r="X50" s="9">
        <v>2</v>
      </c>
      <c r="Y50" s="61">
        <f t="shared" si="0"/>
        <v>0</v>
      </c>
      <c r="Z50" s="61">
        <f t="shared" si="1"/>
        <v>0</v>
      </c>
      <c r="AA50" s="61">
        <f t="shared" si="2"/>
        <v>9</v>
      </c>
      <c r="AB50" s="61">
        <f t="shared" si="3"/>
        <v>3</v>
      </c>
      <c r="AC50" s="61">
        <f t="shared" si="4"/>
        <v>16</v>
      </c>
    </row>
    <row r="51" spans="2:29" ht="12.75">
      <c r="B51" s="42" t="s">
        <v>54</v>
      </c>
      <c r="C51" s="8">
        <v>0</v>
      </c>
      <c r="D51" s="9">
        <v>2</v>
      </c>
      <c r="E51" s="9">
        <v>1</v>
      </c>
      <c r="F51" s="9">
        <v>1</v>
      </c>
      <c r="G51" s="9">
        <v>0</v>
      </c>
      <c r="H51" s="9">
        <v>1</v>
      </c>
      <c r="I51" s="9">
        <v>0</v>
      </c>
      <c r="J51" s="9">
        <v>1</v>
      </c>
      <c r="K51" s="9">
        <v>1</v>
      </c>
      <c r="L51" s="9">
        <v>2</v>
      </c>
      <c r="M51" s="9">
        <v>3</v>
      </c>
      <c r="N51" s="9">
        <v>7</v>
      </c>
      <c r="O51" s="9">
        <v>10</v>
      </c>
      <c r="P51" s="9">
        <v>1</v>
      </c>
      <c r="Q51" s="9">
        <v>6</v>
      </c>
      <c r="R51" s="9">
        <v>8</v>
      </c>
      <c r="S51" s="9">
        <v>15</v>
      </c>
      <c r="T51" s="9">
        <v>5</v>
      </c>
      <c r="U51" s="9">
        <v>9</v>
      </c>
      <c r="V51" s="9">
        <v>11</v>
      </c>
      <c r="W51" s="9">
        <v>22</v>
      </c>
      <c r="X51" s="9">
        <v>18</v>
      </c>
      <c r="Y51" s="61">
        <f t="shared" si="0"/>
        <v>4</v>
      </c>
      <c r="Z51" s="61">
        <f t="shared" si="1"/>
        <v>2</v>
      </c>
      <c r="AA51" s="61">
        <f t="shared" si="2"/>
        <v>13</v>
      </c>
      <c r="AB51" s="61">
        <f t="shared" si="3"/>
        <v>25</v>
      </c>
      <c r="AC51" s="61">
        <f t="shared" si="4"/>
        <v>40</v>
      </c>
    </row>
    <row r="52" spans="2:29" ht="12.75">
      <c r="B52" s="42" t="s">
        <v>16</v>
      </c>
      <c r="C52" s="8">
        <v>3</v>
      </c>
      <c r="D52" s="9">
        <v>4</v>
      </c>
      <c r="E52" s="9">
        <v>12</v>
      </c>
      <c r="F52" s="9">
        <v>2</v>
      </c>
      <c r="G52" s="9">
        <v>6</v>
      </c>
      <c r="H52" s="9">
        <v>9</v>
      </c>
      <c r="I52" s="9">
        <v>11</v>
      </c>
      <c r="J52" s="9">
        <v>17</v>
      </c>
      <c r="K52" s="9">
        <v>18</v>
      </c>
      <c r="L52" s="9">
        <v>20</v>
      </c>
      <c r="M52" s="9">
        <v>10</v>
      </c>
      <c r="N52" s="9">
        <v>41</v>
      </c>
      <c r="O52" s="9">
        <v>69</v>
      </c>
      <c r="P52" s="9">
        <v>85</v>
      </c>
      <c r="Q52" s="9">
        <v>49</v>
      </c>
      <c r="R52" s="9">
        <v>56</v>
      </c>
      <c r="S52" s="9">
        <v>80</v>
      </c>
      <c r="T52" s="9">
        <v>81</v>
      </c>
      <c r="U52" s="9">
        <v>54</v>
      </c>
      <c r="V52" s="9">
        <v>85</v>
      </c>
      <c r="W52" s="9">
        <v>108</v>
      </c>
      <c r="X52" s="9">
        <v>101</v>
      </c>
      <c r="Y52" s="61">
        <f t="shared" si="0"/>
        <v>21</v>
      </c>
      <c r="Z52" s="61">
        <f t="shared" si="1"/>
        <v>43</v>
      </c>
      <c r="AA52" s="61">
        <f t="shared" si="2"/>
        <v>89</v>
      </c>
      <c r="AB52" s="61">
        <f t="shared" si="3"/>
        <v>259</v>
      </c>
      <c r="AC52" s="61">
        <f t="shared" si="4"/>
        <v>300</v>
      </c>
    </row>
    <row r="53" spans="2:29" ht="12.75">
      <c r="B53" s="42" t="s">
        <v>55</v>
      </c>
      <c r="C53" s="8">
        <v>2</v>
      </c>
      <c r="D53" s="9">
        <v>1</v>
      </c>
      <c r="E53" s="9">
        <v>1</v>
      </c>
      <c r="F53" s="9">
        <v>2</v>
      </c>
      <c r="G53" s="9">
        <v>1</v>
      </c>
      <c r="H53" s="9">
        <v>0</v>
      </c>
      <c r="I53" s="9">
        <v>1</v>
      </c>
      <c r="J53" s="9">
        <v>0</v>
      </c>
      <c r="K53" s="9">
        <v>3</v>
      </c>
      <c r="L53" s="9">
        <v>1</v>
      </c>
      <c r="M53" s="9">
        <v>10</v>
      </c>
      <c r="N53" s="9">
        <v>12</v>
      </c>
      <c r="O53" s="9">
        <v>16</v>
      </c>
      <c r="P53" s="9">
        <v>20</v>
      </c>
      <c r="Q53" s="9">
        <v>18</v>
      </c>
      <c r="R53" s="9">
        <v>16</v>
      </c>
      <c r="S53" s="9">
        <v>10</v>
      </c>
      <c r="T53" s="9">
        <v>14</v>
      </c>
      <c r="U53" s="9">
        <v>12</v>
      </c>
      <c r="V53" s="9">
        <v>18</v>
      </c>
      <c r="W53" s="9">
        <v>30</v>
      </c>
      <c r="X53" s="9">
        <v>19</v>
      </c>
      <c r="Y53" s="61">
        <f t="shared" si="0"/>
        <v>6</v>
      </c>
      <c r="Z53" s="61">
        <f t="shared" si="1"/>
        <v>2</v>
      </c>
      <c r="AA53" s="61">
        <f t="shared" si="2"/>
        <v>26</v>
      </c>
      <c r="AB53" s="61">
        <f t="shared" si="3"/>
        <v>70</v>
      </c>
      <c r="AC53" s="61">
        <f t="shared" si="4"/>
        <v>54</v>
      </c>
    </row>
    <row r="54" spans="2:29" ht="12.75">
      <c r="B54" s="42" t="s">
        <v>56</v>
      </c>
      <c r="C54" s="8">
        <v>0</v>
      </c>
      <c r="D54" s="9">
        <v>0</v>
      </c>
      <c r="E54" s="9">
        <v>0</v>
      </c>
      <c r="F54" s="9">
        <v>0</v>
      </c>
      <c r="G54" s="9">
        <v>0</v>
      </c>
      <c r="H54" s="9">
        <v>4</v>
      </c>
      <c r="I54" s="9">
        <v>0</v>
      </c>
      <c r="J54" s="9">
        <v>4</v>
      </c>
      <c r="K54" s="9">
        <v>0</v>
      </c>
      <c r="L54" s="9">
        <v>2</v>
      </c>
      <c r="M54" s="9">
        <v>1</v>
      </c>
      <c r="N54" s="9">
        <v>9</v>
      </c>
      <c r="O54" s="9">
        <v>2</v>
      </c>
      <c r="P54" s="9">
        <v>2</v>
      </c>
      <c r="Q54" s="9">
        <v>0</v>
      </c>
      <c r="R54" s="9">
        <v>2</v>
      </c>
      <c r="S54" s="9">
        <v>4</v>
      </c>
      <c r="T54" s="9">
        <v>5</v>
      </c>
      <c r="U54" s="9">
        <v>5</v>
      </c>
      <c r="V54" s="9">
        <v>3</v>
      </c>
      <c r="W54" s="9">
        <v>4</v>
      </c>
      <c r="X54" s="9">
        <v>5</v>
      </c>
      <c r="Y54" s="61">
        <f t="shared" si="0"/>
        <v>0</v>
      </c>
      <c r="Z54" s="61">
        <f t="shared" si="1"/>
        <v>8</v>
      </c>
      <c r="AA54" s="61">
        <f t="shared" si="2"/>
        <v>12</v>
      </c>
      <c r="AB54" s="61">
        <f t="shared" si="3"/>
        <v>6</v>
      </c>
      <c r="AC54" s="61">
        <f t="shared" si="4"/>
        <v>17</v>
      </c>
    </row>
    <row r="55" spans="2:29" ht="13.5" thickBot="1">
      <c r="B55" s="43" t="s">
        <v>57</v>
      </c>
      <c r="C55" s="73">
        <v>0</v>
      </c>
      <c r="D55" s="10">
        <v>0</v>
      </c>
      <c r="E55" s="73">
        <v>6</v>
      </c>
      <c r="F55" s="73">
        <v>2</v>
      </c>
      <c r="G55" s="73">
        <v>2</v>
      </c>
      <c r="H55" s="73">
        <v>4</v>
      </c>
      <c r="I55" s="73">
        <v>3</v>
      </c>
      <c r="J55" s="73">
        <v>4</v>
      </c>
      <c r="K55" s="73">
        <v>12</v>
      </c>
      <c r="L55" s="73">
        <v>11</v>
      </c>
      <c r="M55" s="73">
        <v>11</v>
      </c>
      <c r="N55" s="73">
        <v>10</v>
      </c>
      <c r="O55" s="73">
        <v>17</v>
      </c>
      <c r="P55" s="73">
        <v>15</v>
      </c>
      <c r="Q55" s="73">
        <v>2</v>
      </c>
      <c r="R55" s="73">
        <v>16</v>
      </c>
      <c r="S55" s="73">
        <v>14</v>
      </c>
      <c r="T55" s="73">
        <v>19</v>
      </c>
      <c r="U55" s="73">
        <v>9</v>
      </c>
      <c r="V55" s="73">
        <v>34</v>
      </c>
      <c r="W55" s="73">
        <v>10</v>
      </c>
      <c r="X55" s="73">
        <v>27</v>
      </c>
      <c r="Y55" s="53">
        <f t="shared" si="0"/>
        <v>8</v>
      </c>
      <c r="Z55" s="53">
        <f t="shared" si="1"/>
        <v>13</v>
      </c>
      <c r="AA55" s="53">
        <f t="shared" si="2"/>
        <v>44</v>
      </c>
      <c r="AB55" s="53">
        <f t="shared" si="3"/>
        <v>50</v>
      </c>
      <c r="AC55" s="53">
        <f t="shared" si="4"/>
        <v>76</v>
      </c>
    </row>
    <row r="56" spans="2:29" ht="13.5" thickBot="1">
      <c r="B56" s="71" t="s">
        <v>66</v>
      </c>
      <c r="C56" s="72">
        <f aca="true" t="shared" si="5" ref="C56:S56">SUM(C6:C55)</f>
        <v>78</v>
      </c>
      <c r="D56" s="72">
        <f t="shared" si="5"/>
        <v>101</v>
      </c>
      <c r="E56" s="72">
        <f t="shared" si="5"/>
        <v>149</v>
      </c>
      <c r="F56" s="72">
        <f t="shared" si="5"/>
        <v>149</v>
      </c>
      <c r="G56" s="72">
        <f t="shared" si="5"/>
        <v>192</v>
      </c>
      <c r="H56" s="72">
        <f t="shared" si="5"/>
        <v>186</v>
      </c>
      <c r="I56" s="72">
        <f t="shared" si="5"/>
        <v>136</v>
      </c>
      <c r="J56" s="72">
        <f t="shared" si="5"/>
        <v>179</v>
      </c>
      <c r="K56" s="72">
        <f t="shared" si="5"/>
        <v>305</v>
      </c>
      <c r="L56" s="72">
        <f t="shared" si="5"/>
        <v>384</v>
      </c>
      <c r="M56" s="72">
        <f t="shared" si="5"/>
        <v>379</v>
      </c>
      <c r="N56" s="72">
        <f t="shared" si="5"/>
        <v>605</v>
      </c>
      <c r="O56" s="72">
        <f t="shared" si="5"/>
        <v>596</v>
      </c>
      <c r="P56" s="72">
        <f t="shared" si="5"/>
        <v>732</v>
      </c>
      <c r="Q56" s="72">
        <f t="shared" si="5"/>
        <v>495</v>
      </c>
      <c r="R56" s="72">
        <f t="shared" si="5"/>
        <v>667</v>
      </c>
      <c r="S56" s="72">
        <f t="shared" si="5"/>
        <v>818</v>
      </c>
      <c r="T56" s="72">
        <f>SUM(T6:T55)</f>
        <v>887</v>
      </c>
      <c r="U56" s="72">
        <f>SUM(U6:U55)</f>
        <v>713</v>
      </c>
      <c r="V56" s="72">
        <f>SUM(V6:V55)</f>
        <v>890</v>
      </c>
      <c r="W56" s="72">
        <v>1371</v>
      </c>
      <c r="X56" s="72">
        <f>SUM(X6:X55)</f>
        <v>1606</v>
      </c>
      <c r="Y56" s="72">
        <f>SUM(Y6:Y55)</f>
        <v>477</v>
      </c>
      <c r="Z56" s="72">
        <f>SUM(Z6:Z55)</f>
        <v>693</v>
      </c>
      <c r="AA56" s="72">
        <f>SUM(AA6:AA55)</f>
        <v>1673</v>
      </c>
      <c r="AB56" s="87">
        <f>SUM(AB6:AB55)</f>
        <v>2490</v>
      </c>
      <c r="AC56" s="80">
        <f t="shared" si="4"/>
        <v>3308</v>
      </c>
    </row>
    <row r="57" ht="12.75">
      <c r="W57" s="1"/>
    </row>
    <row r="58" spans="2:23" ht="32.25" customHeight="1">
      <c r="B58" s="123" t="s">
        <v>147</v>
      </c>
      <c r="C58" s="123"/>
      <c r="D58" s="123"/>
      <c r="E58" s="123"/>
      <c r="W58" s="1"/>
    </row>
    <row r="59" ht="13.5" thickBot="1"/>
    <row r="60" spans="3:24" ht="26.25" thickBot="1">
      <c r="C60" s="70" t="s">
        <v>17</v>
      </c>
      <c r="D60" s="70" t="s">
        <v>18</v>
      </c>
      <c r="E60" s="70" t="s">
        <v>19</v>
      </c>
      <c r="F60" s="70" t="s">
        <v>70</v>
      </c>
      <c r="G60" s="70" t="s">
        <v>75</v>
      </c>
      <c r="H60" s="70" t="s">
        <v>77</v>
      </c>
      <c r="I60" s="70" t="s">
        <v>80</v>
      </c>
      <c r="J60" s="70" t="s">
        <v>82</v>
      </c>
      <c r="K60" s="70" t="s">
        <v>86</v>
      </c>
      <c r="L60" s="70" t="s">
        <v>89</v>
      </c>
      <c r="M60" s="70" t="s">
        <v>99</v>
      </c>
      <c r="N60" s="70" t="s">
        <v>102</v>
      </c>
      <c r="O60" s="70" t="s">
        <v>105</v>
      </c>
      <c r="P60" s="70" t="s">
        <v>107</v>
      </c>
      <c r="Q60" s="70" t="s">
        <v>112</v>
      </c>
      <c r="R60" s="70" t="s">
        <v>118</v>
      </c>
      <c r="S60" s="70" t="s">
        <v>120</v>
      </c>
      <c r="T60" s="70" t="s">
        <v>156</v>
      </c>
      <c r="U60" s="70" t="s">
        <v>73</v>
      </c>
      <c r="V60" s="70" t="s">
        <v>84</v>
      </c>
      <c r="W60" s="70" t="s">
        <v>103</v>
      </c>
      <c r="X60" s="70" t="s">
        <v>117</v>
      </c>
    </row>
    <row r="61" spans="2:24" ht="12.75">
      <c r="B61" s="41" t="s">
        <v>21</v>
      </c>
      <c r="C61" s="12">
        <f aca="true" t="shared" si="6" ref="C61:R76">+(G6-C6)/C6</f>
        <v>0</v>
      </c>
      <c r="D61" s="13">
        <f t="shared" si="6"/>
        <v>0.25</v>
      </c>
      <c r="E61" s="13">
        <f t="shared" si="6"/>
        <v>0</v>
      </c>
      <c r="F61" s="13">
        <f t="shared" si="6"/>
        <v>1</v>
      </c>
      <c r="G61" s="13">
        <f t="shared" si="6"/>
        <v>1.2</v>
      </c>
      <c r="H61" s="15">
        <f t="shared" si="6"/>
        <v>1.4</v>
      </c>
      <c r="I61" s="15">
        <f t="shared" si="6"/>
        <v>2</v>
      </c>
      <c r="J61" s="15">
        <f t="shared" si="6"/>
        <v>2.25</v>
      </c>
      <c r="K61" s="15">
        <f t="shared" si="6"/>
        <v>0.18181818181818182</v>
      </c>
      <c r="L61" s="15">
        <f t="shared" si="6"/>
        <v>0.5</v>
      </c>
      <c r="M61" s="15">
        <f t="shared" si="6"/>
        <v>0.6666666666666666</v>
      </c>
      <c r="N61" s="15">
        <f t="shared" si="6"/>
        <v>0.7692307692307693</v>
      </c>
      <c r="O61" s="15">
        <f t="shared" si="6"/>
        <v>0.07692307692307693</v>
      </c>
      <c r="P61" s="15">
        <f t="shared" si="6"/>
        <v>-0.5</v>
      </c>
      <c r="Q61" s="15">
        <f t="shared" si="6"/>
        <v>0.4</v>
      </c>
      <c r="R61" s="15">
        <f t="shared" si="6"/>
        <v>-0.5652173913043478</v>
      </c>
      <c r="S61" s="15">
        <f>+(W6-S6)/S6</f>
        <v>1.3571428571428572</v>
      </c>
      <c r="T61" s="15">
        <f>+(X6-T6)/T6</f>
        <v>3.5555555555555554</v>
      </c>
      <c r="U61" s="88">
        <f aca="true" t="shared" si="7" ref="U61:X82">+(Z6-Y6)/Y6</f>
        <v>0.21428571428571427</v>
      </c>
      <c r="V61" s="88">
        <f t="shared" si="7"/>
        <v>1.6470588235294117</v>
      </c>
      <c r="W61" s="88">
        <f t="shared" si="7"/>
        <v>0.5333333333333333</v>
      </c>
      <c r="X61" s="88">
        <f t="shared" si="7"/>
        <v>-0.21739130434782608</v>
      </c>
    </row>
    <row r="62" spans="2:24" ht="12.75">
      <c r="B62" s="42" t="s">
        <v>22</v>
      </c>
      <c r="C62" s="14"/>
      <c r="D62" s="15"/>
      <c r="E62" s="15">
        <f t="shared" si="6"/>
        <v>-1</v>
      </c>
      <c r="F62" s="15">
        <f t="shared" si="6"/>
        <v>0</v>
      </c>
      <c r="G62" s="15"/>
      <c r="H62" s="15">
        <f t="shared" si="6"/>
        <v>1</v>
      </c>
      <c r="I62" s="15"/>
      <c r="J62" s="15">
        <f t="shared" si="6"/>
        <v>4</v>
      </c>
      <c r="K62" s="15">
        <f t="shared" si="6"/>
        <v>-0.3333333333333333</v>
      </c>
      <c r="L62" s="15">
        <f t="shared" si="6"/>
        <v>0.25</v>
      </c>
      <c r="M62" s="15">
        <f t="shared" si="6"/>
        <v>-0.6666666666666666</v>
      </c>
      <c r="N62" s="15">
        <f t="shared" si="6"/>
        <v>-0.6</v>
      </c>
      <c r="O62" s="15">
        <f t="shared" si="6"/>
        <v>0.25</v>
      </c>
      <c r="P62" s="15">
        <f t="shared" si="6"/>
        <v>0</v>
      </c>
      <c r="Q62" s="15">
        <f t="shared" si="6"/>
        <v>2</v>
      </c>
      <c r="R62" s="15">
        <f t="shared" si="6"/>
        <v>-0.25</v>
      </c>
      <c r="S62" s="15">
        <f>+(W7-S7)/S7</f>
        <v>2</v>
      </c>
      <c r="T62" s="15">
        <f aca="true" t="shared" si="8" ref="T62:T111">+(X7-T7)/T7</f>
        <v>3.6</v>
      </c>
      <c r="U62" s="89">
        <f t="shared" si="7"/>
        <v>-0.2</v>
      </c>
      <c r="V62" s="89">
        <f t="shared" si="7"/>
        <v>4.75</v>
      </c>
      <c r="W62" s="89">
        <f t="shared" si="7"/>
        <v>-0.391304347826087</v>
      </c>
      <c r="X62" s="89">
        <f t="shared" si="7"/>
        <v>0.14285714285714285</v>
      </c>
    </row>
    <row r="63" spans="2:24" ht="12.75">
      <c r="B63" s="42" t="s">
        <v>23</v>
      </c>
      <c r="C63" s="14">
        <f t="shared" si="6"/>
        <v>-0.2</v>
      </c>
      <c r="D63" s="15">
        <f t="shared" si="6"/>
        <v>-0.2222222222222222</v>
      </c>
      <c r="E63" s="15">
        <f t="shared" si="6"/>
        <v>-0.4166666666666667</v>
      </c>
      <c r="F63" s="15">
        <f t="shared" si="6"/>
        <v>-0.4375</v>
      </c>
      <c r="G63" s="15">
        <f t="shared" si="6"/>
        <v>-0.3333333333333333</v>
      </c>
      <c r="H63" s="15">
        <f t="shared" si="6"/>
        <v>0.8571428571428571</v>
      </c>
      <c r="I63" s="15">
        <f t="shared" si="6"/>
        <v>1.4285714285714286</v>
      </c>
      <c r="J63" s="15">
        <f t="shared" si="6"/>
        <v>3.3333333333333335</v>
      </c>
      <c r="K63" s="15">
        <f t="shared" si="6"/>
        <v>3.375</v>
      </c>
      <c r="L63" s="15">
        <f t="shared" si="6"/>
        <v>0.7692307692307693</v>
      </c>
      <c r="M63" s="15">
        <f t="shared" si="6"/>
        <v>0.5294117647058824</v>
      </c>
      <c r="N63" s="15">
        <f t="shared" si="6"/>
        <v>0.02564102564102564</v>
      </c>
      <c r="O63" s="15">
        <f t="shared" si="6"/>
        <v>0.6285714285714286</v>
      </c>
      <c r="P63" s="15">
        <f t="shared" si="6"/>
        <v>0.10869565217391304</v>
      </c>
      <c r="Q63" s="15">
        <f t="shared" si="6"/>
        <v>-0.15384615384615385</v>
      </c>
      <c r="R63" s="15">
        <f t="shared" si="6"/>
        <v>-0.175</v>
      </c>
      <c r="S63" s="15">
        <f>+(W8-S8)/S8</f>
        <v>-0.22807017543859648</v>
      </c>
      <c r="T63" s="15">
        <f t="shared" si="8"/>
        <v>0.21568627450980393</v>
      </c>
      <c r="U63" s="89">
        <f t="shared" si="7"/>
        <v>-0.3114754098360656</v>
      </c>
      <c r="V63" s="89">
        <f t="shared" si="7"/>
        <v>1.1428571428571428</v>
      </c>
      <c r="W63" s="89">
        <f t="shared" si="7"/>
        <v>0.6333333333333333</v>
      </c>
      <c r="X63" s="89">
        <f t="shared" si="7"/>
        <v>0.10884353741496598</v>
      </c>
    </row>
    <row r="64" spans="2:24" ht="12.75">
      <c r="B64" s="42" t="s">
        <v>24</v>
      </c>
      <c r="C64" s="14"/>
      <c r="D64" s="15"/>
      <c r="E64" s="15"/>
      <c r="F64" s="15"/>
      <c r="G64" s="15">
        <f t="shared" si="6"/>
        <v>0.75</v>
      </c>
      <c r="H64" s="15">
        <f t="shared" si="6"/>
        <v>-0.75</v>
      </c>
      <c r="I64" s="15"/>
      <c r="J64" s="15"/>
      <c r="K64" s="15">
        <f t="shared" si="6"/>
        <v>-0.2857142857142857</v>
      </c>
      <c r="L64" s="15">
        <f t="shared" si="6"/>
        <v>1</v>
      </c>
      <c r="M64" s="15"/>
      <c r="N64" s="15">
        <f t="shared" si="6"/>
        <v>-0.5</v>
      </c>
      <c r="O64" s="15">
        <f t="shared" si="6"/>
        <v>-1</v>
      </c>
      <c r="P64" s="15">
        <f t="shared" si="6"/>
        <v>1</v>
      </c>
      <c r="Q64" s="15">
        <f t="shared" si="6"/>
        <v>1</v>
      </c>
      <c r="R64" s="15">
        <f t="shared" si="6"/>
        <v>-0.3333333333333333</v>
      </c>
      <c r="S64" s="15"/>
      <c r="T64" s="15">
        <f t="shared" si="8"/>
        <v>1</v>
      </c>
      <c r="U64" s="89"/>
      <c r="V64" s="89">
        <f t="shared" si="7"/>
        <v>0.75</v>
      </c>
      <c r="W64" s="89">
        <f t="shared" si="7"/>
        <v>-0.14285714285714285</v>
      </c>
      <c r="X64" s="89">
        <f t="shared" si="7"/>
        <v>-0.16666666666666666</v>
      </c>
    </row>
    <row r="65" spans="2:24" ht="12.75">
      <c r="B65" s="42" t="s">
        <v>108</v>
      </c>
      <c r="C65" s="14"/>
      <c r="D65" s="15"/>
      <c r="E65" s="15"/>
      <c r="F65" s="15">
        <f t="shared" si="6"/>
        <v>-0.3333333333333333</v>
      </c>
      <c r="G65" s="15">
        <f t="shared" si="6"/>
        <v>-0.75</v>
      </c>
      <c r="H65" s="15">
        <f t="shared" si="6"/>
        <v>-0.6666666666666666</v>
      </c>
      <c r="I65" s="15">
        <f t="shared" si="6"/>
        <v>0.8</v>
      </c>
      <c r="J65" s="15">
        <f t="shared" si="6"/>
        <v>-0.5</v>
      </c>
      <c r="K65" s="15">
        <f t="shared" si="6"/>
        <v>5</v>
      </c>
      <c r="L65" s="15">
        <f t="shared" si="6"/>
        <v>6</v>
      </c>
      <c r="M65" s="15">
        <f t="shared" si="6"/>
        <v>-0.8888888888888888</v>
      </c>
      <c r="N65" s="15">
        <f t="shared" si="6"/>
        <v>2.5</v>
      </c>
      <c r="O65" s="15">
        <f t="shared" si="6"/>
        <v>7.666666666666667</v>
      </c>
      <c r="P65" s="15">
        <f t="shared" si="6"/>
        <v>3</v>
      </c>
      <c r="Q65" s="15">
        <f t="shared" si="6"/>
        <v>7</v>
      </c>
      <c r="R65" s="15">
        <f t="shared" si="6"/>
        <v>0.5714285714285714</v>
      </c>
      <c r="S65" s="15">
        <f aca="true" t="shared" si="9" ref="S65:S89">+(W10-S10)/S10</f>
        <v>-0.6538461538461539</v>
      </c>
      <c r="T65" s="15">
        <f t="shared" si="8"/>
        <v>-0.5714285714285714</v>
      </c>
      <c r="U65" s="89">
        <f t="shared" si="7"/>
        <v>1.6666666666666667</v>
      </c>
      <c r="V65" s="89">
        <f t="shared" si="7"/>
        <v>-0.1875</v>
      </c>
      <c r="W65" s="89">
        <f t="shared" si="7"/>
        <v>0.6153846153846154</v>
      </c>
      <c r="X65" s="89">
        <f t="shared" si="7"/>
        <v>3.7142857142857144</v>
      </c>
    </row>
    <row r="66" spans="2:24" ht="12.75">
      <c r="B66" s="42" t="s">
        <v>8</v>
      </c>
      <c r="C66" s="14"/>
      <c r="D66" s="15"/>
      <c r="E66" s="15">
        <f t="shared" si="6"/>
        <v>-1</v>
      </c>
      <c r="F66" s="15"/>
      <c r="G66" s="15"/>
      <c r="H66" s="15"/>
      <c r="I66" s="15"/>
      <c r="J66" s="15">
        <f t="shared" si="6"/>
        <v>1.3333333333333333</v>
      </c>
      <c r="K66" s="15">
        <f t="shared" si="6"/>
        <v>9</v>
      </c>
      <c r="L66" s="15">
        <f t="shared" si="6"/>
        <v>0.25</v>
      </c>
      <c r="M66" s="15">
        <f t="shared" si="6"/>
        <v>-0.25</v>
      </c>
      <c r="N66" s="15">
        <f t="shared" si="6"/>
        <v>-0.14285714285714285</v>
      </c>
      <c r="O66" s="15">
        <f t="shared" si="6"/>
        <v>-0.2</v>
      </c>
      <c r="P66" s="15">
        <f t="shared" si="6"/>
        <v>1</v>
      </c>
      <c r="Q66" s="15">
        <f t="shared" si="6"/>
        <v>1.3333333333333333</v>
      </c>
      <c r="R66" s="15">
        <f t="shared" si="6"/>
        <v>2.1666666666666665</v>
      </c>
      <c r="S66" s="15">
        <f t="shared" si="9"/>
        <v>0.5</v>
      </c>
      <c r="T66" s="15">
        <f t="shared" si="8"/>
        <v>0.8</v>
      </c>
      <c r="U66" s="89">
        <f t="shared" si="7"/>
        <v>-0.25</v>
      </c>
      <c r="V66" s="89">
        <f t="shared" si="7"/>
        <v>4.333333333333333</v>
      </c>
      <c r="W66" s="89">
        <f t="shared" si="7"/>
        <v>0.5</v>
      </c>
      <c r="X66" s="89">
        <f t="shared" si="7"/>
        <v>0.8333333333333334</v>
      </c>
    </row>
    <row r="67" spans="2:24" ht="12.75">
      <c r="B67" s="42" t="s">
        <v>25</v>
      </c>
      <c r="C67" s="14"/>
      <c r="D67" s="15"/>
      <c r="E67" s="15"/>
      <c r="F67" s="15"/>
      <c r="G67" s="15"/>
      <c r="H67" s="15" t="s">
        <v>78</v>
      </c>
      <c r="I67" s="15" t="s">
        <v>78</v>
      </c>
      <c r="J67" s="15"/>
      <c r="K67" s="15"/>
      <c r="L67" s="15"/>
      <c r="M67" s="15">
        <f t="shared" si="6"/>
        <v>0</v>
      </c>
      <c r="N67" s="15">
        <f t="shared" si="6"/>
        <v>1</v>
      </c>
      <c r="O67" s="15">
        <f t="shared" si="6"/>
        <v>3</v>
      </c>
      <c r="P67" s="15">
        <f t="shared" si="6"/>
        <v>-0.6666666666666666</v>
      </c>
      <c r="Q67" s="15">
        <f t="shared" si="6"/>
        <v>0</v>
      </c>
      <c r="R67" s="15">
        <f t="shared" si="6"/>
        <v>0</v>
      </c>
      <c r="S67" s="15">
        <f t="shared" si="9"/>
        <v>-0.75</v>
      </c>
      <c r="T67" s="15">
        <f t="shared" si="8"/>
        <v>1</v>
      </c>
      <c r="U67" s="89"/>
      <c r="V67" s="89"/>
      <c r="W67" s="89">
        <f t="shared" si="7"/>
        <v>2.5</v>
      </c>
      <c r="X67" s="89">
        <f t="shared" si="7"/>
        <v>0.14285714285714285</v>
      </c>
    </row>
    <row r="68" spans="2:24" ht="12.75">
      <c r="B68" s="42" t="s">
        <v>26</v>
      </c>
      <c r="C68" s="14"/>
      <c r="D68" s="15">
        <f aca="true" t="shared" si="10" ref="D68:E70">+(H13-D13)/D13</f>
        <v>-1</v>
      </c>
      <c r="E68" s="15">
        <f t="shared" si="10"/>
        <v>-1</v>
      </c>
      <c r="F68" s="15">
        <f t="shared" si="6"/>
        <v>0.5</v>
      </c>
      <c r="G68" s="15">
        <f t="shared" si="6"/>
        <v>1</v>
      </c>
      <c r="H68" s="15"/>
      <c r="I68" s="15"/>
      <c r="J68" s="15">
        <f t="shared" si="6"/>
        <v>0.3333333333333333</v>
      </c>
      <c r="K68" s="15">
        <f t="shared" si="6"/>
        <v>2</v>
      </c>
      <c r="L68" s="15">
        <f t="shared" si="6"/>
        <v>1</v>
      </c>
      <c r="M68" s="15">
        <f t="shared" si="6"/>
        <v>0</v>
      </c>
      <c r="N68" s="15">
        <f t="shared" si="6"/>
        <v>0.5</v>
      </c>
      <c r="O68" s="15">
        <f t="shared" si="6"/>
        <v>-0.5</v>
      </c>
      <c r="P68" s="15">
        <f t="shared" si="6"/>
        <v>3.5</v>
      </c>
      <c r="Q68" s="15">
        <f t="shared" si="6"/>
        <v>1</v>
      </c>
      <c r="R68" s="15">
        <f t="shared" si="6"/>
        <v>0.3333333333333333</v>
      </c>
      <c r="S68" s="15">
        <f t="shared" si="9"/>
        <v>3.3333333333333335</v>
      </c>
      <c r="T68" s="15">
        <f t="shared" si="8"/>
        <v>0</v>
      </c>
      <c r="U68" s="89">
        <f t="shared" si="7"/>
        <v>-0.3333333333333333</v>
      </c>
      <c r="V68" s="89">
        <f t="shared" si="7"/>
        <v>1</v>
      </c>
      <c r="W68" s="89">
        <f t="shared" si="7"/>
        <v>0.875</v>
      </c>
      <c r="X68" s="89">
        <f t="shared" si="7"/>
        <v>0.4666666666666667</v>
      </c>
    </row>
    <row r="69" spans="2:24" ht="12.75">
      <c r="B69" s="42" t="s">
        <v>27</v>
      </c>
      <c r="C69" s="14">
        <f>+(G14-C14)/C14</f>
        <v>4.4</v>
      </c>
      <c r="D69" s="15">
        <f t="shared" si="10"/>
        <v>1.4285714285714286</v>
      </c>
      <c r="E69" s="15">
        <f t="shared" si="10"/>
        <v>0.03333333333333333</v>
      </c>
      <c r="F69" s="15">
        <f t="shared" si="6"/>
        <v>0.325</v>
      </c>
      <c r="G69" s="15">
        <f t="shared" si="6"/>
        <v>0.5</v>
      </c>
      <c r="H69" s="15">
        <f t="shared" si="6"/>
        <v>1.1176470588235294</v>
      </c>
      <c r="I69" s="15">
        <f t="shared" si="6"/>
        <v>1.7741935483870968</v>
      </c>
      <c r="J69" s="15">
        <f t="shared" si="6"/>
        <v>1.509433962264151</v>
      </c>
      <c r="K69" s="15">
        <f t="shared" si="6"/>
        <v>0.2962962962962963</v>
      </c>
      <c r="L69" s="15">
        <f t="shared" si="6"/>
        <v>0.1111111111111111</v>
      </c>
      <c r="M69" s="15">
        <f t="shared" si="6"/>
        <v>0.023255813953488372</v>
      </c>
      <c r="N69" s="15">
        <f t="shared" si="6"/>
        <v>-0.13533834586466165</v>
      </c>
      <c r="O69" s="15">
        <f t="shared" si="6"/>
        <v>0.22857142857142856</v>
      </c>
      <c r="P69" s="15">
        <f t="shared" si="6"/>
        <v>0.6166666666666667</v>
      </c>
      <c r="Q69" s="15">
        <f t="shared" si="6"/>
        <v>1.1818181818181819</v>
      </c>
      <c r="R69" s="15">
        <f t="shared" si="6"/>
        <v>0.48695652173913045</v>
      </c>
      <c r="S69" s="15">
        <f t="shared" si="9"/>
        <v>1.3875968992248062</v>
      </c>
      <c r="T69" s="15">
        <f t="shared" si="8"/>
        <v>0.8814432989690721</v>
      </c>
      <c r="U69" s="89">
        <f t="shared" si="7"/>
        <v>0.8712871287128713</v>
      </c>
      <c r="V69" s="89">
        <f t="shared" si="7"/>
        <v>1.1587301587301588</v>
      </c>
      <c r="W69" s="89">
        <f t="shared" si="7"/>
        <v>0.049019607843137254</v>
      </c>
      <c r="X69" s="89">
        <f t="shared" si="7"/>
        <v>0.602803738317757</v>
      </c>
    </row>
    <row r="70" spans="2:24" ht="12.75">
      <c r="B70" s="42" t="s">
        <v>110</v>
      </c>
      <c r="C70" s="14">
        <f>+(G15-C15)/C15</f>
        <v>5</v>
      </c>
      <c r="D70" s="15"/>
      <c r="E70" s="15">
        <f t="shared" si="10"/>
        <v>0.5</v>
      </c>
      <c r="F70" s="15">
        <f t="shared" si="6"/>
        <v>-0.18181818181818182</v>
      </c>
      <c r="G70" s="15">
        <f t="shared" si="6"/>
        <v>-0.2222222222222222</v>
      </c>
      <c r="H70" s="15">
        <f t="shared" si="6"/>
        <v>0.3125</v>
      </c>
      <c r="I70" s="15">
        <f t="shared" si="6"/>
        <v>2.8333333333333335</v>
      </c>
      <c r="J70" s="15">
        <f t="shared" si="6"/>
        <v>5</v>
      </c>
      <c r="K70" s="15">
        <f t="shared" si="6"/>
        <v>0.6428571428571429</v>
      </c>
      <c r="L70" s="15">
        <f t="shared" si="6"/>
        <v>0.8095238095238095</v>
      </c>
      <c r="M70" s="15">
        <f t="shared" si="6"/>
        <v>-0.13043478260869565</v>
      </c>
      <c r="N70" s="15">
        <f t="shared" si="6"/>
        <v>-0.46296296296296297</v>
      </c>
      <c r="O70" s="15">
        <f t="shared" si="6"/>
        <v>0.9130434782608695</v>
      </c>
      <c r="P70" s="15">
        <f t="shared" si="6"/>
        <v>0.18421052631578946</v>
      </c>
      <c r="Q70" s="15">
        <f t="shared" si="6"/>
        <v>-0.15</v>
      </c>
      <c r="R70" s="15">
        <f t="shared" si="6"/>
        <v>0.2413793103448276</v>
      </c>
      <c r="S70" s="15">
        <f t="shared" si="9"/>
        <v>0.5909090909090909</v>
      </c>
      <c r="T70" s="15">
        <f t="shared" si="8"/>
        <v>0.044444444444444446</v>
      </c>
      <c r="U70" s="89">
        <f t="shared" si="7"/>
        <v>1.7222222222222223</v>
      </c>
      <c r="V70" s="89">
        <f t="shared" si="7"/>
        <v>1.2857142857142858</v>
      </c>
      <c r="W70" s="89">
        <f t="shared" si="7"/>
        <v>-0.017857142857142856</v>
      </c>
      <c r="X70" s="89">
        <f t="shared" si="7"/>
        <v>0.2909090909090909</v>
      </c>
    </row>
    <row r="71" spans="2:24" ht="12.75">
      <c r="B71" s="42" t="s">
        <v>28</v>
      </c>
      <c r="C71" s="14"/>
      <c r="D71" s="15"/>
      <c r="E71" s="15"/>
      <c r="F71" s="15">
        <f t="shared" si="6"/>
        <v>-1</v>
      </c>
      <c r="G71" s="15">
        <f t="shared" si="6"/>
        <v>0</v>
      </c>
      <c r="H71" s="15">
        <f t="shared" si="6"/>
        <v>2</v>
      </c>
      <c r="I71" s="15">
        <f t="shared" si="6"/>
        <v>0.5</v>
      </c>
      <c r="J71" s="15"/>
      <c r="K71" s="15">
        <f t="shared" si="6"/>
        <v>-1</v>
      </c>
      <c r="L71" s="15">
        <f t="shared" si="6"/>
        <v>-0.3333333333333333</v>
      </c>
      <c r="M71" s="15">
        <f t="shared" si="6"/>
        <v>1.3333333333333333</v>
      </c>
      <c r="N71" s="15">
        <f t="shared" si="6"/>
        <v>-0.3333333333333333</v>
      </c>
      <c r="O71" s="15"/>
      <c r="P71" s="15">
        <f t="shared" si="6"/>
        <v>5.5</v>
      </c>
      <c r="Q71" s="15">
        <f t="shared" si="6"/>
        <v>1.7142857142857142</v>
      </c>
      <c r="R71" s="15">
        <f t="shared" si="6"/>
        <v>5.5</v>
      </c>
      <c r="S71" s="15">
        <f t="shared" si="9"/>
        <v>1</v>
      </c>
      <c r="T71" s="15">
        <f t="shared" si="8"/>
        <v>0.8461538461538461</v>
      </c>
      <c r="U71" s="89">
        <f t="shared" si="7"/>
        <v>-0.2857142857142857</v>
      </c>
      <c r="V71" s="89">
        <f t="shared" si="7"/>
        <v>1.2</v>
      </c>
      <c r="W71" s="89">
        <f t="shared" si="7"/>
        <v>0</v>
      </c>
      <c r="X71" s="89">
        <f t="shared" si="7"/>
        <v>3.8181818181818183</v>
      </c>
    </row>
    <row r="72" spans="2:24" ht="12.75">
      <c r="B72" s="42" t="s">
        <v>29</v>
      </c>
      <c r="C72" s="14"/>
      <c r="D72" s="15"/>
      <c r="E72" s="15"/>
      <c r="F72" s="15">
        <f t="shared" si="6"/>
        <v>-1</v>
      </c>
      <c r="G72" s="15"/>
      <c r="H72" s="15"/>
      <c r="I72" s="15">
        <f t="shared" si="6"/>
        <v>-0.6666666666666666</v>
      </c>
      <c r="J72" s="15"/>
      <c r="K72" s="15"/>
      <c r="L72" s="15">
        <f t="shared" si="6"/>
        <v>-0.6666666666666666</v>
      </c>
      <c r="M72" s="15">
        <f t="shared" si="6"/>
        <v>1</v>
      </c>
      <c r="N72" s="15">
        <f t="shared" si="6"/>
        <v>-0.6666666666666666</v>
      </c>
      <c r="O72" s="15">
        <f t="shared" si="6"/>
        <v>-0.8</v>
      </c>
      <c r="P72" s="15">
        <f t="shared" si="6"/>
        <v>0</v>
      </c>
      <c r="Q72" s="15">
        <f t="shared" si="6"/>
        <v>-0.5</v>
      </c>
      <c r="R72" s="15">
        <f t="shared" si="6"/>
        <v>2</v>
      </c>
      <c r="S72" s="15">
        <f t="shared" si="9"/>
        <v>0.5</v>
      </c>
      <c r="T72" s="15">
        <f t="shared" si="8"/>
        <v>6</v>
      </c>
      <c r="U72" s="89">
        <f t="shared" si="7"/>
        <v>2</v>
      </c>
      <c r="V72" s="89">
        <f t="shared" si="7"/>
        <v>2.3333333333333335</v>
      </c>
      <c r="W72" s="89">
        <f t="shared" si="7"/>
        <v>0.5</v>
      </c>
      <c r="X72" s="89">
        <f t="shared" si="7"/>
        <v>-0.4666666666666667</v>
      </c>
    </row>
    <row r="73" spans="2:24" ht="12.75">
      <c r="B73" s="42" t="s">
        <v>30</v>
      </c>
      <c r="C73" s="14"/>
      <c r="D73" s="15"/>
      <c r="E73" s="15">
        <f aca="true" t="shared" si="11" ref="D73:R87">+(I18-E18)/E18</f>
        <v>1</v>
      </c>
      <c r="F73" s="15"/>
      <c r="G73" s="15">
        <f t="shared" si="6"/>
        <v>1</v>
      </c>
      <c r="H73" s="15">
        <f t="shared" si="6"/>
        <v>0</v>
      </c>
      <c r="I73" s="15">
        <f t="shared" si="6"/>
        <v>2</v>
      </c>
      <c r="J73" s="15"/>
      <c r="K73" s="15">
        <f t="shared" si="6"/>
        <v>1.5</v>
      </c>
      <c r="L73" s="15">
        <f t="shared" si="6"/>
        <v>11</v>
      </c>
      <c r="M73" s="15">
        <f t="shared" si="6"/>
        <v>-0.8333333333333334</v>
      </c>
      <c r="N73" s="15">
        <f t="shared" si="6"/>
        <v>2.6666666666666665</v>
      </c>
      <c r="O73" s="15">
        <f t="shared" si="6"/>
        <v>1.6</v>
      </c>
      <c r="P73" s="15">
        <f t="shared" si="6"/>
        <v>-0.08333333333333333</v>
      </c>
      <c r="Q73" s="15">
        <f t="shared" si="6"/>
        <v>7</v>
      </c>
      <c r="R73" s="15">
        <f t="shared" si="6"/>
        <v>0</v>
      </c>
      <c r="S73" s="15">
        <f t="shared" si="9"/>
        <v>0.8461538461538461</v>
      </c>
      <c r="T73" s="15">
        <f t="shared" si="8"/>
        <v>1.3636363636363635</v>
      </c>
      <c r="U73" s="89">
        <f t="shared" si="7"/>
        <v>3</v>
      </c>
      <c r="V73" s="89">
        <f t="shared" si="7"/>
        <v>2</v>
      </c>
      <c r="W73" s="89">
        <f t="shared" si="7"/>
        <v>1.4166666666666667</v>
      </c>
      <c r="X73" s="89">
        <f t="shared" si="7"/>
        <v>0.4827586206896552</v>
      </c>
    </row>
    <row r="74" spans="2:24" ht="12.75">
      <c r="B74" s="42" t="s">
        <v>10</v>
      </c>
      <c r="C74" s="14"/>
      <c r="D74" s="15">
        <f t="shared" si="11"/>
        <v>-0.5</v>
      </c>
      <c r="E74" s="15">
        <f t="shared" si="11"/>
        <v>-1</v>
      </c>
      <c r="F74" s="15"/>
      <c r="G74" s="15">
        <f t="shared" si="6"/>
        <v>7</v>
      </c>
      <c r="H74" s="15">
        <f t="shared" si="6"/>
        <v>0</v>
      </c>
      <c r="I74" s="15"/>
      <c r="J74" s="15">
        <f t="shared" si="6"/>
        <v>0.5</v>
      </c>
      <c r="K74" s="15">
        <f t="shared" si="6"/>
        <v>0</v>
      </c>
      <c r="L74" s="15">
        <f t="shared" si="6"/>
        <v>15</v>
      </c>
      <c r="M74" s="15">
        <f t="shared" si="6"/>
        <v>0.1111111111111111</v>
      </c>
      <c r="N74" s="15">
        <f t="shared" si="6"/>
        <v>2.3333333333333335</v>
      </c>
      <c r="O74" s="15">
        <f t="shared" si="6"/>
        <v>0</v>
      </c>
      <c r="P74" s="15">
        <f t="shared" si="6"/>
        <v>-0.8125</v>
      </c>
      <c r="Q74" s="15">
        <f t="shared" si="6"/>
        <v>-0.4</v>
      </c>
      <c r="R74" s="15">
        <f t="shared" si="6"/>
        <v>-0.4</v>
      </c>
      <c r="S74" s="15">
        <f t="shared" si="9"/>
        <v>1.25</v>
      </c>
      <c r="T74" s="15">
        <f t="shared" si="8"/>
        <v>9</v>
      </c>
      <c r="U74" s="89">
        <f t="shared" si="7"/>
        <v>0.3333333333333333</v>
      </c>
      <c r="V74" s="89">
        <f t="shared" si="7"/>
        <v>4.25</v>
      </c>
      <c r="W74" s="89">
        <f t="shared" si="7"/>
        <v>1.0952380952380953</v>
      </c>
      <c r="X74" s="89">
        <f t="shared" si="7"/>
        <v>-0.4772727272727273</v>
      </c>
    </row>
    <row r="75" spans="2:24" ht="12.75">
      <c r="B75" s="42" t="s">
        <v>31</v>
      </c>
      <c r="C75" s="14">
        <f>+(G20-C20)/C20</f>
        <v>0</v>
      </c>
      <c r="D75" s="15">
        <f t="shared" si="11"/>
        <v>2</v>
      </c>
      <c r="E75" s="15">
        <f t="shared" si="11"/>
        <v>2</v>
      </c>
      <c r="F75" s="15">
        <f t="shared" si="6"/>
        <v>0.5</v>
      </c>
      <c r="G75" s="15">
        <f t="shared" si="6"/>
        <v>3</v>
      </c>
      <c r="H75" s="15">
        <f t="shared" si="6"/>
        <v>2</v>
      </c>
      <c r="I75" s="15">
        <f t="shared" si="6"/>
        <v>2.6666666666666665</v>
      </c>
      <c r="J75" s="15">
        <f t="shared" si="6"/>
        <v>6.333333333333333</v>
      </c>
      <c r="K75" s="15">
        <f t="shared" si="6"/>
        <v>1.125</v>
      </c>
      <c r="L75" s="15">
        <f t="shared" si="6"/>
        <v>0.3333333333333333</v>
      </c>
      <c r="M75" s="15">
        <f t="shared" si="6"/>
        <v>-0.2727272727272727</v>
      </c>
      <c r="N75" s="15">
        <f t="shared" si="6"/>
        <v>-0.6363636363636364</v>
      </c>
      <c r="O75" s="15">
        <f t="shared" si="6"/>
        <v>-0.058823529411764705</v>
      </c>
      <c r="P75" s="15">
        <f t="shared" si="6"/>
        <v>0.3333333333333333</v>
      </c>
      <c r="Q75" s="15">
        <f t="shared" si="6"/>
        <v>0</v>
      </c>
      <c r="R75" s="15">
        <f t="shared" si="6"/>
        <v>-0.25</v>
      </c>
      <c r="S75" s="15">
        <f t="shared" si="9"/>
        <v>-0.1875</v>
      </c>
      <c r="T75" s="15">
        <f t="shared" si="8"/>
        <v>1.6875</v>
      </c>
      <c r="U75" s="89">
        <f t="shared" si="7"/>
        <v>0.8333333333333334</v>
      </c>
      <c r="V75" s="89">
        <f t="shared" si="7"/>
        <v>3.5454545454545454</v>
      </c>
      <c r="W75" s="89">
        <f t="shared" si="7"/>
        <v>-0.1</v>
      </c>
      <c r="X75" s="89">
        <f t="shared" si="7"/>
        <v>0.022222222222222223</v>
      </c>
    </row>
    <row r="76" spans="2:24" ht="12.75">
      <c r="B76" s="42" t="s">
        <v>65</v>
      </c>
      <c r="C76" s="14"/>
      <c r="D76" s="15">
        <f t="shared" si="11"/>
        <v>-1</v>
      </c>
      <c r="E76" s="15"/>
      <c r="F76" s="15"/>
      <c r="G76" s="15"/>
      <c r="H76" s="15"/>
      <c r="I76" s="15"/>
      <c r="J76" s="15"/>
      <c r="K76" s="15"/>
      <c r="L76" s="15"/>
      <c r="M76" s="15"/>
      <c r="N76" s="15"/>
      <c r="O76" s="15"/>
      <c r="P76" s="15"/>
      <c r="Q76" s="15">
        <f t="shared" si="6"/>
        <v>-0.5</v>
      </c>
      <c r="R76" s="15"/>
      <c r="S76" s="15">
        <f t="shared" si="9"/>
        <v>4</v>
      </c>
      <c r="T76" s="15"/>
      <c r="U76" s="89">
        <f t="shared" si="7"/>
        <v>-1</v>
      </c>
      <c r="V76" s="89"/>
      <c r="W76" s="89"/>
      <c r="X76" s="89">
        <f t="shared" si="7"/>
        <v>0.5</v>
      </c>
    </row>
    <row r="77" spans="2:24" ht="12.75">
      <c r="B77" s="42" t="s">
        <v>32</v>
      </c>
      <c r="C77" s="14"/>
      <c r="D77" s="15">
        <f t="shared" si="11"/>
        <v>-0.3333333333333333</v>
      </c>
      <c r="E77" s="15">
        <f t="shared" si="11"/>
        <v>0.4</v>
      </c>
      <c r="F77" s="15">
        <f t="shared" si="11"/>
        <v>-0.5</v>
      </c>
      <c r="G77" s="15">
        <f t="shared" si="11"/>
        <v>1</v>
      </c>
      <c r="H77" s="15">
        <f t="shared" si="11"/>
        <v>0.75</v>
      </c>
      <c r="I77" s="15">
        <f t="shared" si="11"/>
        <v>-0.2857142857142857</v>
      </c>
      <c r="J77" s="15">
        <f t="shared" si="11"/>
        <v>9</v>
      </c>
      <c r="K77" s="15">
        <f t="shared" si="11"/>
        <v>1</v>
      </c>
      <c r="L77" s="15">
        <f t="shared" si="11"/>
        <v>-0.2857142857142857</v>
      </c>
      <c r="M77" s="15">
        <f t="shared" si="11"/>
        <v>-0.2</v>
      </c>
      <c r="N77" s="15">
        <f t="shared" si="11"/>
        <v>-0.4</v>
      </c>
      <c r="O77" s="15">
        <f t="shared" si="11"/>
        <v>0.25</v>
      </c>
      <c r="P77" s="15">
        <f t="shared" si="11"/>
        <v>0.6</v>
      </c>
      <c r="Q77" s="15">
        <f t="shared" si="11"/>
        <v>-0.75</v>
      </c>
      <c r="R77" s="15">
        <f t="shared" si="11"/>
        <v>-0.16666666666666666</v>
      </c>
      <c r="S77" s="15">
        <f t="shared" si="9"/>
        <v>0.8</v>
      </c>
      <c r="T77" s="15">
        <f t="shared" si="8"/>
        <v>0.25</v>
      </c>
      <c r="U77" s="89">
        <f t="shared" si="7"/>
        <v>0</v>
      </c>
      <c r="V77" s="89">
        <f t="shared" si="7"/>
        <v>0.8461538461538461</v>
      </c>
      <c r="W77" s="89">
        <f t="shared" si="7"/>
        <v>-0.20833333333333334</v>
      </c>
      <c r="X77" s="89">
        <f t="shared" si="7"/>
        <v>0</v>
      </c>
    </row>
    <row r="78" spans="2:24" ht="12.75">
      <c r="B78" s="42" t="s">
        <v>33</v>
      </c>
      <c r="C78" s="14">
        <f>+(G23-C23)/C23</f>
        <v>-0.5</v>
      </c>
      <c r="D78" s="15"/>
      <c r="E78" s="15"/>
      <c r="F78" s="15"/>
      <c r="G78" s="15">
        <f t="shared" si="11"/>
        <v>3</v>
      </c>
      <c r="H78" s="15">
        <f t="shared" si="11"/>
        <v>2</v>
      </c>
      <c r="I78" s="15">
        <f t="shared" si="11"/>
        <v>0</v>
      </c>
      <c r="J78" s="15"/>
      <c r="K78" s="15">
        <f t="shared" si="11"/>
        <v>0.25</v>
      </c>
      <c r="L78" s="15">
        <f t="shared" si="11"/>
        <v>-0.6666666666666666</v>
      </c>
      <c r="M78" s="15">
        <f t="shared" si="11"/>
        <v>-1</v>
      </c>
      <c r="N78" s="15">
        <f t="shared" si="11"/>
        <v>1</v>
      </c>
      <c r="O78" s="15">
        <f t="shared" si="11"/>
        <v>-0.2</v>
      </c>
      <c r="P78" s="15">
        <f t="shared" si="11"/>
        <v>0</v>
      </c>
      <c r="Q78" s="15"/>
      <c r="R78" s="15">
        <f t="shared" si="11"/>
        <v>0</v>
      </c>
      <c r="S78" s="15">
        <f t="shared" si="9"/>
        <v>0.75</v>
      </c>
      <c r="T78" s="15">
        <f t="shared" si="8"/>
        <v>4</v>
      </c>
      <c r="U78" s="89">
        <f t="shared" si="7"/>
        <v>1</v>
      </c>
      <c r="V78" s="89">
        <f t="shared" si="7"/>
        <v>1.5</v>
      </c>
      <c r="W78" s="89">
        <f t="shared" si="7"/>
        <v>-0.2</v>
      </c>
      <c r="X78" s="89">
        <f t="shared" si="7"/>
        <v>0</v>
      </c>
    </row>
    <row r="79" spans="2:24" ht="12.75">
      <c r="B79" s="42" t="s">
        <v>109</v>
      </c>
      <c r="C79" s="14"/>
      <c r="D79" s="15"/>
      <c r="E79" s="15">
        <f t="shared" si="11"/>
        <v>-0.9230769230769231</v>
      </c>
      <c r="F79" s="15"/>
      <c r="G79" s="15">
        <f t="shared" si="11"/>
        <v>0.16666666666666666</v>
      </c>
      <c r="H79" s="15">
        <f t="shared" si="11"/>
        <v>0.1</v>
      </c>
      <c r="I79" s="15">
        <f t="shared" si="11"/>
        <v>12</v>
      </c>
      <c r="J79" s="15">
        <f t="shared" si="11"/>
        <v>5.25</v>
      </c>
      <c r="K79" s="15">
        <f t="shared" si="11"/>
        <v>0.21428571428571427</v>
      </c>
      <c r="L79" s="15">
        <f t="shared" si="11"/>
        <v>0.45454545454545453</v>
      </c>
      <c r="M79" s="15">
        <f t="shared" si="11"/>
        <v>-0.46153846153846156</v>
      </c>
      <c r="N79" s="15">
        <f t="shared" si="11"/>
        <v>-0.12</v>
      </c>
      <c r="O79" s="15">
        <f t="shared" si="11"/>
        <v>0.17647058823529413</v>
      </c>
      <c r="P79" s="15">
        <f t="shared" si="11"/>
        <v>-0.125</v>
      </c>
      <c r="Q79" s="15">
        <f t="shared" si="11"/>
        <v>0.7142857142857143</v>
      </c>
      <c r="R79" s="15">
        <f t="shared" si="11"/>
        <v>-0.3181818181818182</v>
      </c>
      <c r="S79" s="15">
        <f t="shared" si="9"/>
        <v>1.4</v>
      </c>
      <c r="T79" s="15">
        <f t="shared" si="8"/>
        <v>3</v>
      </c>
      <c r="U79" s="89">
        <f t="shared" si="7"/>
        <v>1.0769230769230769</v>
      </c>
      <c r="V79" s="89">
        <f t="shared" si="7"/>
        <v>1.3333333333333333</v>
      </c>
      <c r="W79" s="89">
        <f t="shared" si="7"/>
        <v>-0.015873015873015872</v>
      </c>
      <c r="X79" s="89">
        <f t="shared" si="7"/>
        <v>-0.016129032258064516</v>
      </c>
    </row>
    <row r="80" spans="2:24" ht="12.75">
      <c r="B80" s="42" t="s">
        <v>34</v>
      </c>
      <c r="C80" s="14"/>
      <c r="D80" s="15"/>
      <c r="E80" s="15"/>
      <c r="F80" s="15"/>
      <c r="G80" s="15">
        <f t="shared" si="11"/>
        <v>-0.8</v>
      </c>
      <c r="H80" s="15">
        <f t="shared" si="11"/>
        <v>4</v>
      </c>
      <c r="I80" s="15"/>
      <c r="J80" s="15">
        <f t="shared" si="11"/>
        <v>1.3333333333333333</v>
      </c>
      <c r="K80" s="15">
        <f t="shared" si="11"/>
        <v>-1</v>
      </c>
      <c r="L80" s="15">
        <f t="shared" si="11"/>
        <v>-0.6</v>
      </c>
      <c r="M80" s="15">
        <f t="shared" si="11"/>
        <v>-0.5833333333333334</v>
      </c>
      <c r="N80" s="15">
        <f t="shared" si="11"/>
        <v>-0.5</v>
      </c>
      <c r="O80" s="15"/>
      <c r="P80" s="15">
        <f t="shared" si="11"/>
        <v>2</v>
      </c>
      <c r="Q80" s="15">
        <f t="shared" si="11"/>
        <v>0.8</v>
      </c>
      <c r="R80" s="15">
        <f t="shared" si="11"/>
        <v>0.7142857142857143</v>
      </c>
      <c r="S80" s="15">
        <f t="shared" si="9"/>
        <v>0.5384615384615384</v>
      </c>
      <c r="T80" s="15">
        <f t="shared" si="8"/>
        <v>0.25</v>
      </c>
      <c r="U80" s="89"/>
      <c r="V80" s="89">
        <f t="shared" si="7"/>
        <v>1.8461538461538463</v>
      </c>
      <c r="W80" s="89">
        <f t="shared" si="7"/>
        <v>-0.5675675675675675</v>
      </c>
      <c r="X80" s="89">
        <f t="shared" si="7"/>
        <v>1.875</v>
      </c>
    </row>
    <row r="81" spans="2:24" ht="12.75">
      <c r="B81" s="42" t="s">
        <v>35</v>
      </c>
      <c r="C81" s="14"/>
      <c r="D81" s="15"/>
      <c r="E81" s="15"/>
      <c r="F81" s="15"/>
      <c r="G81" s="15">
        <f t="shared" si="11"/>
        <v>0</v>
      </c>
      <c r="H81" s="15"/>
      <c r="I81" s="15">
        <f t="shared" si="11"/>
        <v>-1</v>
      </c>
      <c r="J81" s="15"/>
      <c r="K81" s="15">
        <f t="shared" si="11"/>
        <v>2</v>
      </c>
      <c r="L81" s="15">
        <f t="shared" si="11"/>
        <v>5</v>
      </c>
      <c r="M81" s="15"/>
      <c r="N81" s="15">
        <f t="shared" si="11"/>
        <v>1</v>
      </c>
      <c r="O81" s="15">
        <f t="shared" si="11"/>
        <v>0.6666666666666666</v>
      </c>
      <c r="P81" s="15">
        <f t="shared" si="11"/>
        <v>0.3333333333333333</v>
      </c>
      <c r="Q81" s="15">
        <f t="shared" si="11"/>
        <v>-0.7777777777777778</v>
      </c>
      <c r="R81" s="15">
        <f t="shared" si="11"/>
        <v>-0.3333333333333333</v>
      </c>
      <c r="S81" s="15">
        <f t="shared" si="9"/>
        <v>0.6</v>
      </c>
      <c r="T81" s="15">
        <f t="shared" si="8"/>
        <v>1.375</v>
      </c>
      <c r="U81" s="89"/>
      <c r="V81" s="89">
        <f t="shared" si="7"/>
        <v>1.5</v>
      </c>
      <c r="W81" s="89">
        <f t="shared" si="7"/>
        <v>3.8</v>
      </c>
      <c r="X81" s="89">
        <f t="shared" si="7"/>
        <v>-0.20833333333333334</v>
      </c>
    </row>
    <row r="82" spans="2:24" ht="12.75">
      <c r="B82" s="42" t="s">
        <v>63</v>
      </c>
      <c r="C82" s="14"/>
      <c r="D82" s="15"/>
      <c r="E82" s="15"/>
      <c r="F82" s="15"/>
      <c r="G82" s="15"/>
      <c r="H82" s="15"/>
      <c r="I82" s="15"/>
      <c r="J82" s="15"/>
      <c r="K82" s="15">
        <f t="shared" si="11"/>
        <v>1.5</v>
      </c>
      <c r="L82" s="15"/>
      <c r="M82" s="15"/>
      <c r="N82" s="15">
        <f t="shared" si="11"/>
        <v>3</v>
      </c>
      <c r="O82" s="15">
        <f t="shared" si="11"/>
        <v>0</v>
      </c>
      <c r="P82" s="15">
        <f t="shared" si="11"/>
        <v>-0.5</v>
      </c>
      <c r="Q82" s="15">
        <f t="shared" si="11"/>
        <v>-0.8</v>
      </c>
      <c r="R82" s="15">
        <f t="shared" si="11"/>
        <v>0.5</v>
      </c>
      <c r="S82" s="15">
        <f t="shared" si="9"/>
        <v>0.2</v>
      </c>
      <c r="T82" s="15">
        <f t="shared" si="8"/>
        <v>-1</v>
      </c>
      <c r="U82" s="89"/>
      <c r="V82" s="89"/>
      <c r="W82" s="89">
        <f t="shared" si="7"/>
        <v>5.666666666666667</v>
      </c>
      <c r="X82" s="89">
        <f t="shared" si="7"/>
        <v>-0.25</v>
      </c>
    </row>
    <row r="83" spans="2:24" ht="12.75">
      <c r="B83" s="42" t="s">
        <v>36</v>
      </c>
      <c r="C83" s="14"/>
      <c r="D83" s="15"/>
      <c r="E83" s="15">
        <f aca="true" t="shared" si="12" ref="E83:E89">+(I28-E28)/E28</f>
        <v>-1</v>
      </c>
      <c r="F83" s="15"/>
      <c r="G83" s="15">
        <f t="shared" si="11"/>
        <v>-0.5</v>
      </c>
      <c r="H83" s="15"/>
      <c r="I83" s="15"/>
      <c r="J83" s="15"/>
      <c r="K83" s="15">
        <f t="shared" si="11"/>
        <v>2</v>
      </c>
      <c r="L83" s="15">
        <f t="shared" si="11"/>
        <v>0</v>
      </c>
      <c r="M83" s="15"/>
      <c r="N83" s="15">
        <f t="shared" si="11"/>
        <v>3</v>
      </c>
      <c r="O83" s="15">
        <f t="shared" si="11"/>
        <v>0.6666666666666666</v>
      </c>
      <c r="P83" s="15">
        <f t="shared" si="11"/>
        <v>3</v>
      </c>
      <c r="Q83" s="15">
        <f t="shared" si="11"/>
        <v>-0.6666666666666666</v>
      </c>
      <c r="R83" s="15">
        <f t="shared" si="11"/>
        <v>-0.5</v>
      </c>
      <c r="S83" s="15">
        <f t="shared" si="9"/>
        <v>1.8</v>
      </c>
      <c r="T83" s="15">
        <f t="shared" si="8"/>
        <v>3.75</v>
      </c>
      <c r="U83" s="89">
        <f aca="true" t="shared" si="13" ref="U83:X104">+(Z28-Y28)/Y28</f>
        <v>1</v>
      </c>
      <c r="V83" s="89">
        <f t="shared" si="13"/>
        <v>0.5</v>
      </c>
      <c r="W83" s="89">
        <f t="shared" si="13"/>
        <v>2.6666666666666665</v>
      </c>
      <c r="X83" s="89">
        <f t="shared" si="13"/>
        <v>0.09090909090909091</v>
      </c>
    </row>
    <row r="84" spans="2:24" ht="12.75">
      <c r="B84" s="42" t="s">
        <v>37</v>
      </c>
      <c r="C84" s="14"/>
      <c r="D84" s="15"/>
      <c r="E84" s="15">
        <f t="shared" si="12"/>
        <v>0</v>
      </c>
      <c r="F84" s="15">
        <f t="shared" si="11"/>
        <v>0</v>
      </c>
      <c r="G84" s="15">
        <f t="shared" si="11"/>
        <v>1</v>
      </c>
      <c r="H84" s="15">
        <f t="shared" si="11"/>
        <v>-1</v>
      </c>
      <c r="I84" s="15">
        <f t="shared" si="11"/>
        <v>0</v>
      </c>
      <c r="J84" s="15">
        <f t="shared" si="11"/>
        <v>0</v>
      </c>
      <c r="K84" s="15">
        <f t="shared" si="11"/>
        <v>0</v>
      </c>
      <c r="L84" s="15"/>
      <c r="M84" s="15">
        <f t="shared" si="11"/>
        <v>-1</v>
      </c>
      <c r="N84" s="15">
        <f t="shared" si="11"/>
        <v>0</v>
      </c>
      <c r="O84" s="15">
        <f t="shared" si="11"/>
        <v>0</v>
      </c>
      <c r="P84" s="15">
        <f t="shared" si="11"/>
        <v>-0.5</v>
      </c>
      <c r="Q84" s="15"/>
      <c r="R84" s="15">
        <f t="shared" si="11"/>
        <v>2</v>
      </c>
      <c r="S84" s="15">
        <f t="shared" si="9"/>
        <v>9</v>
      </c>
      <c r="T84" s="15">
        <f t="shared" si="8"/>
        <v>6</v>
      </c>
      <c r="U84" s="89">
        <f t="shared" si="13"/>
        <v>0.3333333333333333</v>
      </c>
      <c r="V84" s="89">
        <f t="shared" si="13"/>
        <v>0</v>
      </c>
      <c r="W84" s="89">
        <f t="shared" si="13"/>
        <v>0.25</v>
      </c>
      <c r="X84" s="89">
        <f t="shared" si="13"/>
        <v>1.2</v>
      </c>
    </row>
    <row r="85" spans="2:24" ht="12.75">
      <c r="B85" s="42" t="s">
        <v>38</v>
      </c>
      <c r="C85" s="14"/>
      <c r="D85" s="15">
        <f aca="true" t="shared" si="14" ref="D85:D94">+(H30-D30)/D30</f>
        <v>0</v>
      </c>
      <c r="E85" s="15">
        <f t="shared" si="12"/>
        <v>0.5</v>
      </c>
      <c r="F85" s="15">
        <f t="shared" si="11"/>
        <v>2</v>
      </c>
      <c r="G85" s="15">
        <f t="shared" si="11"/>
        <v>0.75</v>
      </c>
      <c r="H85" s="15">
        <f t="shared" si="11"/>
        <v>0.4444444444444444</v>
      </c>
      <c r="I85" s="15">
        <f t="shared" si="11"/>
        <v>2.6666666666666665</v>
      </c>
      <c r="J85" s="15">
        <f t="shared" si="11"/>
        <v>2</v>
      </c>
      <c r="K85" s="15">
        <f t="shared" si="11"/>
        <v>2.2857142857142856</v>
      </c>
      <c r="L85" s="15">
        <f t="shared" si="11"/>
        <v>0.7692307692307693</v>
      </c>
      <c r="M85" s="15">
        <f t="shared" si="11"/>
        <v>0.045454545454545456</v>
      </c>
      <c r="N85" s="15">
        <f t="shared" si="11"/>
        <v>0.4444444444444444</v>
      </c>
      <c r="O85" s="15">
        <f t="shared" si="11"/>
        <v>-0.21739130434782608</v>
      </c>
      <c r="P85" s="15">
        <f t="shared" si="11"/>
        <v>0.391304347826087</v>
      </c>
      <c r="Q85" s="15">
        <f t="shared" si="11"/>
        <v>-0.21739130434782608</v>
      </c>
      <c r="R85" s="15">
        <f t="shared" si="11"/>
        <v>0.5</v>
      </c>
      <c r="S85" s="15">
        <f t="shared" si="9"/>
        <v>2.3333333333333335</v>
      </c>
      <c r="T85" s="15">
        <f t="shared" si="8"/>
        <v>0.625</v>
      </c>
      <c r="U85" s="89">
        <f t="shared" si="13"/>
        <v>0.6666666666666666</v>
      </c>
      <c r="V85" s="89">
        <f t="shared" si="13"/>
        <v>1.4</v>
      </c>
      <c r="W85" s="89">
        <f t="shared" si="13"/>
        <v>0.5833333333333334</v>
      </c>
      <c r="X85" s="89">
        <f t="shared" si="13"/>
        <v>0.12631578947368421</v>
      </c>
    </row>
    <row r="86" spans="2:24" ht="12.75">
      <c r="B86" s="42" t="s">
        <v>39</v>
      </c>
      <c r="C86" s="14">
        <f aca="true" t="shared" si="15" ref="C86:C95">+(G31-C31)/C31</f>
        <v>-1</v>
      </c>
      <c r="D86" s="15"/>
      <c r="E86" s="15">
        <f t="shared" si="12"/>
        <v>0</v>
      </c>
      <c r="F86" s="15">
        <f t="shared" si="11"/>
        <v>1</v>
      </c>
      <c r="G86" s="15"/>
      <c r="H86" s="15">
        <f t="shared" si="11"/>
        <v>0</v>
      </c>
      <c r="I86" s="15">
        <f t="shared" si="11"/>
        <v>7</v>
      </c>
      <c r="J86" s="15">
        <f t="shared" si="11"/>
        <v>4.5</v>
      </c>
      <c r="K86" s="15">
        <f t="shared" si="11"/>
        <v>1.2857142857142858</v>
      </c>
      <c r="L86" s="15">
        <f t="shared" si="11"/>
        <v>2.3333333333333335</v>
      </c>
      <c r="M86" s="15">
        <f t="shared" si="11"/>
        <v>-0.375</v>
      </c>
      <c r="N86" s="15">
        <f t="shared" si="11"/>
        <v>-0.09090909090909091</v>
      </c>
      <c r="O86" s="15">
        <f t="shared" si="11"/>
        <v>-0.6875</v>
      </c>
      <c r="P86" s="15">
        <f t="shared" si="11"/>
        <v>-0.6</v>
      </c>
      <c r="Q86" s="15">
        <f t="shared" si="11"/>
        <v>-0.2</v>
      </c>
      <c r="R86" s="15">
        <f t="shared" si="11"/>
        <v>-0.5</v>
      </c>
      <c r="S86" s="15">
        <f t="shared" si="9"/>
        <v>2.4</v>
      </c>
      <c r="T86" s="15">
        <f t="shared" si="8"/>
        <v>1.75</v>
      </c>
      <c r="U86" s="89">
        <f t="shared" si="13"/>
        <v>0.2</v>
      </c>
      <c r="V86" s="89">
        <f t="shared" si="13"/>
        <v>3.8333333333333335</v>
      </c>
      <c r="W86" s="89">
        <f t="shared" si="13"/>
        <v>0.41379310344827586</v>
      </c>
      <c r="X86" s="89">
        <f t="shared" si="13"/>
        <v>-0.5609756097560976</v>
      </c>
    </row>
    <row r="87" spans="2:24" ht="12.75">
      <c r="B87" s="42" t="s">
        <v>12</v>
      </c>
      <c r="C87" s="14">
        <f t="shared" si="15"/>
        <v>0</v>
      </c>
      <c r="D87" s="15">
        <f t="shared" si="14"/>
        <v>1</v>
      </c>
      <c r="E87" s="15">
        <f t="shared" si="12"/>
        <v>-1</v>
      </c>
      <c r="F87" s="15">
        <f t="shared" si="11"/>
        <v>-1</v>
      </c>
      <c r="G87" s="15">
        <f t="shared" si="11"/>
        <v>1</v>
      </c>
      <c r="H87" s="15">
        <f t="shared" si="11"/>
        <v>3.5</v>
      </c>
      <c r="I87" s="15"/>
      <c r="J87" s="15"/>
      <c r="K87" s="15">
        <f t="shared" si="11"/>
        <v>1</v>
      </c>
      <c r="L87" s="15">
        <f t="shared" si="11"/>
        <v>0.5555555555555556</v>
      </c>
      <c r="M87" s="15">
        <f t="shared" si="11"/>
        <v>0.16666666666666666</v>
      </c>
      <c r="N87" s="15">
        <f t="shared" si="11"/>
        <v>0.625</v>
      </c>
      <c r="O87" s="15">
        <f t="shared" si="11"/>
        <v>0.75</v>
      </c>
      <c r="P87" s="15">
        <f t="shared" si="11"/>
        <v>-0.5714285714285714</v>
      </c>
      <c r="Q87" s="15">
        <f t="shared" si="11"/>
        <v>-0.7142857142857143</v>
      </c>
      <c r="R87" s="15">
        <f t="shared" si="11"/>
        <v>-0.3076923076923077</v>
      </c>
      <c r="S87" s="15">
        <f t="shared" si="9"/>
        <v>0</v>
      </c>
      <c r="T87" s="15">
        <f t="shared" si="8"/>
        <v>0.16666666666666666</v>
      </c>
      <c r="U87" s="89">
        <f t="shared" si="13"/>
        <v>-0.5714285714285714</v>
      </c>
      <c r="V87" s="89">
        <f t="shared" si="13"/>
        <v>7.333333333333333</v>
      </c>
      <c r="W87" s="89">
        <f t="shared" si="13"/>
        <v>0.52</v>
      </c>
      <c r="X87" s="89">
        <f t="shared" si="13"/>
        <v>-0.3684210526315789</v>
      </c>
    </row>
    <row r="88" spans="2:24" ht="12.75">
      <c r="B88" s="42" t="s">
        <v>40</v>
      </c>
      <c r="C88" s="14"/>
      <c r="D88" s="15">
        <f t="shared" si="14"/>
        <v>1.6666666666666667</v>
      </c>
      <c r="E88" s="15">
        <f t="shared" si="12"/>
        <v>-1</v>
      </c>
      <c r="F88" s="15">
        <f>+(J33-F33)/F33</f>
        <v>-1</v>
      </c>
      <c r="G88" s="15"/>
      <c r="H88" s="15">
        <f>+(L33-H33)/H33</f>
        <v>0</v>
      </c>
      <c r="I88" s="15"/>
      <c r="J88" s="15"/>
      <c r="K88" s="15">
        <f>+(O33-K33)/K33</f>
        <v>-1</v>
      </c>
      <c r="L88" s="15">
        <f>+(P33-L33)/L33</f>
        <v>-0.75</v>
      </c>
      <c r="M88" s="15"/>
      <c r="N88" s="15"/>
      <c r="O88" s="15"/>
      <c r="P88" s="15">
        <f aca="true" t="shared" si="16" ref="P88:Q95">+(T33-P33)/P33</f>
        <v>-0.5</v>
      </c>
      <c r="Q88" s="15">
        <f t="shared" si="16"/>
        <v>0.3333333333333333</v>
      </c>
      <c r="R88" s="15"/>
      <c r="S88" s="15">
        <f t="shared" si="9"/>
        <v>16</v>
      </c>
      <c r="T88" s="15">
        <f t="shared" si="8"/>
        <v>7</v>
      </c>
      <c r="U88" s="89">
        <f t="shared" si="13"/>
        <v>0</v>
      </c>
      <c r="V88" s="89">
        <f t="shared" si="13"/>
        <v>0.5</v>
      </c>
      <c r="W88" s="89">
        <f t="shared" si="13"/>
        <v>-0.5833333333333334</v>
      </c>
      <c r="X88" s="89">
        <f t="shared" si="13"/>
        <v>1.4</v>
      </c>
    </row>
    <row r="89" spans="2:24" ht="12.75">
      <c r="B89" s="42" t="s">
        <v>41</v>
      </c>
      <c r="C89" s="14"/>
      <c r="D89" s="15"/>
      <c r="E89" s="15">
        <f t="shared" si="12"/>
        <v>-0.5</v>
      </c>
      <c r="F89" s="15">
        <f>+(J34-F34)/F34</f>
        <v>2</v>
      </c>
      <c r="G89" s="15"/>
      <c r="H89" s="15">
        <f>+(L34-H34)/H34</f>
        <v>2.25</v>
      </c>
      <c r="I89" s="15">
        <f>+(M34-I34)/I34</f>
        <v>1.5</v>
      </c>
      <c r="J89" s="15">
        <f>+(N34-J34)/J34</f>
        <v>2.6666666666666665</v>
      </c>
      <c r="K89" s="15">
        <f>+(O34-K34)/K34</f>
        <v>0</v>
      </c>
      <c r="L89" s="15">
        <f>+(P34-L34)/L34</f>
        <v>-0.5384615384615384</v>
      </c>
      <c r="M89" s="15">
        <f aca="true" t="shared" si="17" ref="M89:O92">+(Q34-M34)/M34</f>
        <v>0</v>
      </c>
      <c r="N89" s="15">
        <f t="shared" si="17"/>
        <v>-0.09090909090909091</v>
      </c>
      <c r="O89" s="15">
        <f t="shared" si="17"/>
        <v>1</v>
      </c>
      <c r="P89" s="15">
        <f t="shared" si="16"/>
        <v>0.5</v>
      </c>
      <c r="Q89" s="15">
        <f t="shared" si="16"/>
        <v>1.6</v>
      </c>
      <c r="R89" s="15">
        <f aca="true" t="shared" si="18" ref="R89:R95">+(V34-R34)/R34</f>
        <v>0.1</v>
      </c>
      <c r="S89" s="15">
        <f t="shared" si="9"/>
        <v>1.625</v>
      </c>
      <c r="T89" s="15">
        <f t="shared" si="8"/>
        <v>-0.4444444444444444</v>
      </c>
      <c r="U89" s="89">
        <f t="shared" si="13"/>
        <v>0.8</v>
      </c>
      <c r="V89" s="89">
        <f t="shared" si="13"/>
        <v>2.6666666666666665</v>
      </c>
      <c r="W89" s="89">
        <f t="shared" si="13"/>
        <v>-0.24242424242424243</v>
      </c>
      <c r="X89" s="89">
        <f t="shared" si="13"/>
        <v>0.64</v>
      </c>
    </row>
    <row r="90" spans="2:24" ht="12.75">
      <c r="B90" s="42" t="s">
        <v>42</v>
      </c>
      <c r="C90" s="14"/>
      <c r="D90" s="15"/>
      <c r="E90" s="15"/>
      <c r="F90" s="15"/>
      <c r="G90" s="15"/>
      <c r="H90" s="15"/>
      <c r="I90" s="15"/>
      <c r="J90" s="15"/>
      <c r="K90" s="15">
        <f>+(O35-K35)/K35</f>
        <v>0.5</v>
      </c>
      <c r="L90" s="15"/>
      <c r="M90" s="15">
        <f t="shared" si="17"/>
        <v>-0.875</v>
      </c>
      <c r="N90" s="15">
        <f t="shared" si="17"/>
        <v>-0.25</v>
      </c>
      <c r="O90" s="15">
        <f t="shared" si="17"/>
        <v>-1</v>
      </c>
      <c r="P90" s="15">
        <f t="shared" si="16"/>
        <v>1.3333333333333333</v>
      </c>
      <c r="Q90" s="15">
        <f t="shared" si="16"/>
        <v>2</v>
      </c>
      <c r="R90" s="15">
        <f t="shared" si="18"/>
        <v>-0.1111111111111111</v>
      </c>
      <c r="S90" s="15"/>
      <c r="T90" s="15">
        <f t="shared" si="8"/>
        <v>-0.14285714285714285</v>
      </c>
      <c r="U90" s="89"/>
      <c r="V90" s="89"/>
      <c r="W90" s="89">
        <f t="shared" si="13"/>
        <v>-0.20833333333333334</v>
      </c>
      <c r="X90" s="89">
        <f t="shared" si="13"/>
        <v>-0.05263157894736842</v>
      </c>
    </row>
    <row r="91" spans="2:24" ht="12.75">
      <c r="B91" s="42" t="s">
        <v>43</v>
      </c>
      <c r="C91" s="14"/>
      <c r="D91" s="15">
        <f t="shared" si="14"/>
        <v>-1</v>
      </c>
      <c r="E91" s="15"/>
      <c r="F91" s="15"/>
      <c r="G91" s="15"/>
      <c r="H91" s="15"/>
      <c r="I91" s="15"/>
      <c r="J91" s="15">
        <f>+(N36-J36)/J36</f>
        <v>3</v>
      </c>
      <c r="K91" s="15"/>
      <c r="L91" s="15">
        <f aca="true" t="shared" si="19" ref="L91:L96">+(P36-L36)/L36</f>
        <v>1</v>
      </c>
      <c r="M91" s="15">
        <f t="shared" si="17"/>
        <v>-0.3333333333333333</v>
      </c>
      <c r="N91" s="15">
        <f t="shared" si="17"/>
        <v>0</v>
      </c>
      <c r="O91" s="15">
        <f t="shared" si="17"/>
        <v>-0.14285714285714285</v>
      </c>
      <c r="P91" s="15">
        <f t="shared" si="16"/>
        <v>-0.25</v>
      </c>
      <c r="Q91" s="15">
        <f t="shared" si="16"/>
        <v>1</v>
      </c>
      <c r="R91" s="15">
        <f t="shared" si="18"/>
        <v>1.25</v>
      </c>
      <c r="S91" s="15">
        <f aca="true" t="shared" si="20" ref="S91:S98">+(W36-S36)/S36</f>
        <v>1.3333333333333333</v>
      </c>
      <c r="T91" s="15">
        <f t="shared" si="8"/>
        <v>6</v>
      </c>
      <c r="U91" s="89">
        <f t="shared" si="13"/>
        <v>0</v>
      </c>
      <c r="V91" s="89">
        <f t="shared" si="13"/>
        <v>8</v>
      </c>
      <c r="W91" s="89">
        <f t="shared" si="13"/>
        <v>0.8888888888888888</v>
      </c>
      <c r="X91" s="89">
        <f t="shared" si="13"/>
        <v>0.29411764705882354</v>
      </c>
    </row>
    <row r="92" spans="2:24" ht="12.75">
      <c r="B92" s="42" t="s">
        <v>13</v>
      </c>
      <c r="C92" s="14">
        <f t="shared" si="15"/>
        <v>4.2</v>
      </c>
      <c r="D92" s="15">
        <f t="shared" si="14"/>
        <v>-0.625</v>
      </c>
      <c r="E92" s="15">
        <f>+(I37-E37)/E37</f>
        <v>0</v>
      </c>
      <c r="F92" s="15">
        <f>+(J37-F37)/F37</f>
        <v>-0.3</v>
      </c>
      <c r="G92" s="15">
        <f>+(K37-G37)/G37</f>
        <v>-0.6538461538461539</v>
      </c>
      <c r="H92" s="15">
        <f>+(L37-H37)/H37</f>
        <v>2.1666666666666665</v>
      </c>
      <c r="I92" s="15">
        <f>+(M37-I37)/I37</f>
        <v>1.5</v>
      </c>
      <c r="J92" s="15">
        <f>+(N37-J37)/J37</f>
        <v>1.5714285714285714</v>
      </c>
      <c r="K92" s="15">
        <f>+(O37-K37)/K37</f>
        <v>2.3333333333333335</v>
      </c>
      <c r="L92" s="15">
        <f t="shared" si="19"/>
        <v>3.8947368421052633</v>
      </c>
      <c r="M92" s="15">
        <f t="shared" si="17"/>
        <v>1.32</v>
      </c>
      <c r="N92" s="15">
        <f t="shared" si="17"/>
        <v>1.2222222222222223</v>
      </c>
      <c r="O92" s="15">
        <f t="shared" si="17"/>
        <v>2.9</v>
      </c>
      <c r="P92" s="15">
        <f t="shared" si="16"/>
        <v>0.2903225806451613</v>
      </c>
      <c r="Q92" s="15">
        <f t="shared" si="16"/>
        <v>0.7068965517241379</v>
      </c>
      <c r="R92" s="15">
        <f t="shared" si="18"/>
        <v>0.1375</v>
      </c>
      <c r="S92" s="15">
        <f t="shared" si="20"/>
        <v>0.1452991452991453</v>
      </c>
      <c r="T92" s="15">
        <f t="shared" si="8"/>
        <v>0.48333333333333334</v>
      </c>
      <c r="U92" s="89">
        <f t="shared" si="13"/>
        <v>0.09803921568627451</v>
      </c>
      <c r="V92" s="89">
        <f t="shared" si="13"/>
        <v>0.5892857142857143</v>
      </c>
      <c r="W92" s="89">
        <f t="shared" si="13"/>
        <v>1.9325842696629214</v>
      </c>
      <c r="X92" s="89">
        <f t="shared" si="13"/>
        <v>0.6360153256704981</v>
      </c>
    </row>
    <row r="93" spans="2:24" ht="12.75">
      <c r="B93" s="42" t="s">
        <v>44</v>
      </c>
      <c r="C93" s="14">
        <f t="shared" si="15"/>
        <v>-0.75</v>
      </c>
      <c r="D93" s="15">
        <f t="shared" si="14"/>
        <v>-1</v>
      </c>
      <c r="E93" s="15">
        <f>+(I38-E38)/E38</f>
        <v>2</v>
      </c>
      <c r="F93" s="15">
        <f>+(J38-F38)/F38</f>
        <v>-0.6666666666666666</v>
      </c>
      <c r="G93" s="15">
        <f>+(K38-G38)/G38</f>
        <v>2</v>
      </c>
      <c r="H93" s="15"/>
      <c r="I93" s="15">
        <f>+(M38-I38)/I38</f>
        <v>-1</v>
      </c>
      <c r="J93" s="15">
        <f>+(N38-J38)/J38</f>
        <v>0</v>
      </c>
      <c r="K93" s="15">
        <f>+(O38-K38)/K38</f>
        <v>-1</v>
      </c>
      <c r="L93" s="15">
        <f t="shared" si="19"/>
        <v>0.4</v>
      </c>
      <c r="M93" s="15"/>
      <c r="N93" s="15">
        <f>+(R38-N38)/N38</f>
        <v>0</v>
      </c>
      <c r="O93" s="15"/>
      <c r="P93" s="15">
        <f t="shared" si="16"/>
        <v>0.5714285714285714</v>
      </c>
      <c r="Q93" s="15">
        <f t="shared" si="16"/>
        <v>1.8333333333333333</v>
      </c>
      <c r="R93" s="15">
        <f t="shared" si="18"/>
        <v>8</v>
      </c>
      <c r="S93" s="15">
        <f t="shared" si="20"/>
        <v>0</v>
      </c>
      <c r="T93" s="15">
        <f t="shared" si="8"/>
        <v>2.3636363636363638</v>
      </c>
      <c r="U93" s="89">
        <f t="shared" si="13"/>
        <v>-0.5882352941176471</v>
      </c>
      <c r="V93" s="89">
        <f t="shared" si="13"/>
        <v>1.1428571428571428</v>
      </c>
      <c r="W93" s="89">
        <f t="shared" si="13"/>
        <v>-0.06666666666666667</v>
      </c>
      <c r="X93" s="89">
        <f t="shared" si="13"/>
        <v>3.142857142857143</v>
      </c>
    </row>
    <row r="94" spans="2:24" ht="12.75">
      <c r="B94" s="42" t="s">
        <v>14</v>
      </c>
      <c r="C94" s="14">
        <f t="shared" si="15"/>
        <v>-1</v>
      </c>
      <c r="D94" s="15">
        <f t="shared" si="14"/>
        <v>-1</v>
      </c>
      <c r="E94" s="15">
        <f>+(I39-E39)/E39</f>
        <v>-1</v>
      </c>
      <c r="F94" s="15">
        <f>+(J39-F39)/F39</f>
        <v>-1</v>
      </c>
      <c r="G94" s="15"/>
      <c r="H94" s="15"/>
      <c r="I94" s="15"/>
      <c r="J94" s="15"/>
      <c r="K94" s="15">
        <f>+(O39-K39)/K39</f>
        <v>0.6666666666666666</v>
      </c>
      <c r="L94" s="15">
        <f t="shared" si="19"/>
        <v>1.1666666666666667</v>
      </c>
      <c r="M94" s="15"/>
      <c r="N94" s="15"/>
      <c r="O94" s="15">
        <f>+(S39-O39)/O39</f>
        <v>-0.2</v>
      </c>
      <c r="P94" s="15">
        <f t="shared" si="16"/>
        <v>0.5384615384615384</v>
      </c>
      <c r="Q94" s="15">
        <f t="shared" si="16"/>
        <v>1.8181818181818181</v>
      </c>
      <c r="R94" s="15">
        <f t="shared" si="18"/>
        <v>1.0909090909090908</v>
      </c>
      <c r="S94" s="15">
        <f t="shared" si="20"/>
        <v>3.75</v>
      </c>
      <c r="T94" s="15">
        <f t="shared" si="8"/>
        <v>2.4</v>
      </c>
      <c r="U94" s="89">
        <f t="shared" si="13"/>
        <v>-1</v>
      </c>
      <c r="V94" s="89"/>
      <c r="W94" s="89">
        <f t="shared" si="13"/>
        <v>3.6666666666666665</v>
      </c>
      <c r="X94" s="89">
        <f t="shared" si="13"/>
        <v>0.875</v>
      </c>
    </row>
    <row r="95" spans="2:24" ht="12.75">
      <c r="B95" s="42" t="s">
        <v>15</v>
      </c>
      <c r="C95" s="14">
        <f t="shared" si="15"/>
        <v>0</v>
      </c>
      <c r="D95" s="15"/>
      <c r="E95" s="15">
        <f>+(I40-E40)/E40</f>
        <v>1.3333333333333333</v>
      </c>
      <c r="F95" s="15">
        <f>+(J40-F40)/F40</f>
        <v>3</v>
      </c>
      <c r="G95" s="15">
        <f>+(K40-G40)/G40</f>
        <v>5.5</v>
      </c>
      <c r="H95" s="15"/>
      <c r="I95" s="15">
        <f>+(M40-I40)/I40</f>
        <v>-0.2857142857142857</v>
      </c>
      <c r="J95" s="15">
        <f>+(N40-J40)/J40</f>
        <v>4</v>
      </c>
      <c r="K95" s="15">
        <f>+(O40-K40)/K40</f>
        <v>0.7692307692307693</v>
      </c>
      <c r="L95" s="15">
        <f t="shared" si="19"/>
        <v>5</v>
      </c>
      <c r="M95" s="15">
        <f>+(Q40-M40)/M40</f>
        <v>2.6</v>
      </c>
      <c r="N95" s="15">
        <f>+(R40-N40)/N40</f>
        <v>-0.3</v>
      </c>
      <c r="O95" s="15">
        <f>+(S40-O40)/O40</f>
        <v>-0.4782608695652174</v>
      </c>
      <c r="P95" s="15">
        <f t="shared" si="16"/>
        <v>-0.3055555555555556</v>
      </c>
      <c r="Q95" s="15">
        <f t="shared" si="16"/>
        <v>-0.4444444444444444</v>
      </c>
      <c r="R95" s="15">
        <f t="shared" si="18"/>
        <v>0.21428571428571427</v>
      </c>
      <c r="S95" s="15">
        <f t="shared" si="20"/>
        <v>0.8333333333333334</v>
      </c>
      <c r="T95" s="15">
        <f t="shared" si="8"/>
        <v>1.64</v>
      </c>
      <c r="U95" s="89">
        <f t="shared" si="13"/>
        <v>1.1666666666666667</v>
      </c>
      <c r="V95" s="89">
        <f t="shared" si="13"/>
        <v>2.3846153846153846</v>
      </c>
      <c r="W95" s="89">
        <f t="shared" si="13"/>
        <v>1.0681818181818181</v>
      </c>
      <c r="X95" s="89">
        <f t="shared" si="13"/>
        <v>-0.2967032967032967</v>
      </c>
    </row>
    <row r="96" spans="2:24" ht="12.75">
      <c r="B96" s="42" t="s">
        <v>45</v>
      </c>
      <c r="C96" s="14"/>
      <c r="D96" s="15"/>
      <c r="E96" s="15"/>
      <c r="F96" s="15">
        <f>+(J41-F41)/F41</f>
        <v>1</v>
      </c>
      <c r="G96" s="15"/>
      <c r="H96" s="15"/>
      <c r="I96" s="15">
        <f>+(M41-I41)/I41</f>
        <v>-1</v>
      </c>
      <c r="J96" s="15">
        <f>+(N41-J41)/J41</f>
        <v>-0.5</v>
      </c>
      <c r="K96" s="15"/>
      <c r="L96" s="15">
        <f t="shared" si="19"/>
        <v>4</v>
      </c>
      <c r="M96" s="15"/>
      <c r="N96" s="15">
        <f>+(R41-N41)/N41</f>
        <v>-1</v>
      </c>
      <c r="O96" s="15">
        <f>+(S41-O41)/O41</f>
        <v>0.6</v>
      </c>
      <c r="P96" s="15">
        <f>+(T41-P41)/P41</f>
        <v>-0.6</v>
      </c>
      <c r="Q96" s="15"/>
      <c r="R96" s="15"/>
      <c r="S96" s="15">
        <f t="shared" si="20"/>
        <v>-0.125</v>
      </c>
      <c r="T96" s="15">
        <f t="shared" si="8"/>
        <v>1</v>
      </c>
      <c r="U96" s="89">
        <f t="shared" si="13"/>
        <v>6</v>
      </c>
      <c r="V96" s="89">
        <f t="shared" si="13"/>
        <v>-0.7142857142857143</v>
      </c>
      <c r="W96" s="89">
        <f t="shared" si="13"/>
        <v>4</v>
      </c>
      <c r="X96" s="89">
        <f t="shared" si="13"/>
        <v>0.5</v>
      </c>
    </row>
    <row r="97" spans="2:24" ht="12.75">
      <c r="B97" s="42" t="s">
        <v>46</v>
      </c>
      <c r="C97" s="14"/>
      <c r="D97" s="15"/>
      <c r="E97" s="15"/>
      <c r="F97" s="15"/>
      <c r="G97" s="15"/>
      <c r="H97" s="15"/>
      <c r="I97" s="15"/>
      <c r="J97" s="15"/>
      <c r="K97" s="15"/>
      <c r="L97" s="15"/>
      <c r="M97" s="15">
        <f>+(Q42-M42)/M42</f>
        <v>0</v>
      </c>
      <c r="N97" s="15"/>
      <c r="O97" s="15"/>
      <c r="P97" s="15">
        <f>+(T42-P42)/P42</f>
        <v>-0.7777777777777778</v>
      </c>
      <c r="Q97" s="15">
        <f>+(U42-Q42)/Q42</f>
        <v>1</v>
      </c>
      <c r="R97" s="15">
        <f>+(V42-R42)/R42</f>
        <v>-1</v>
      </c>
      <c r="S97" s="15">
        <f t="shared" si="20"/>
        <v>-1</v>
      </c>
      <c r="T97" s="15">
        <f t="shared" si="8"/>
        <v>3</v>
      </c>
      <c r="U97" s="89">
        <f t="shared" si="13"/>
        <v>-1</v>
      </c>
      <c r="V97" s="89"/>
      <c r="W97" s="89">
        <f t="shared" si="13"/>
        <v>16</v>
      </c>
      <c r="X97" s="89">
        <f t="shared" si="13"/>
        <v>-0.47058823529411764</v>
      </c>
    </row>
    <row r="98" spans="2:24" ht="12.75">
      <c r="B98" s="42" t="s">
        <v>47</v>
      </c>
      <c r="C98" s="14"/>
      <c r="D98" s="15"/>
      <c r="E98" s="15">
        <f aca="true" t="shared" si="21" ref="E98:L98">+(I43-E43)/E43</f>
        <v>-0.3333333333333333</v>
      </c>
      <c r="F98" s="15">
        <f t="shared" si="21"/>
        <v>-0.5714285714285714</v>
      </c>
      <c r="G98" s="15">
        <f t="shared" si="21"/>
        <v>0.21428571428571427</v>
      </c>
      <c r="H98" s="15">
        <f t="shared" si="21"/>
        <v>1.1428571428571428</v>
      </c>
      <c r="I98" s="15">
        <f t="shared" si="21"/>
        <v>2.375</v>
      </c>
      <c r="J98" s="15">
        <f t="shared" si="21"/>
        <v>5</v>
      </c>
      <c r="K98" s="15">
        <f t="shared" si="21"/>
        <v>1.6470588235294117</v>
      </c>
      <c r="L98" s="15">
        <f t="shared" si="21"/>
        <v>1</v>
      </c>
      <c r="M98" s="15">
        <f>+(Q43-M43)/M43</f>
        <v>0.25925925925925924</v>
      </c>
      <c r="N98" s="15">
        <f>+(R43-N43)/N43</f>
        <v>0</v>
      </c>
      <c r="O98" s="15">
        <f>+(S43-O43)/O43</f>
        <v>-0.37777777777777777</v>
      </c>
      <c r="P98" s="15">
        <f>+(T43-P43)/P43</f>
        <v>0.1</v>
      </c>
      <c r="Q98" s="15">
        <f>+(U43-Q43)/Q43</f>
        <v>-0.2647058823529412</v>
      </c>
      <c r="R98" s="15">
        <f>+(V43-R43)/R43</f>
        <v>0</v>
      </c>
      <c r="S98" s="15">
        <f t="shared" si="20"/>
        <v>0.6428571428571429</v>
      </c>
      <c r="T98" s="15">
        <f t="shared" si="8"/>
        <v>0.3333333333333333</v>
      </c>
      <c r="U98" s="89">
        <f t="shared" si="13"/>
        <v>0.34615384615384615</v>
      </c>
      <c r="V98" s="89">
        <f t="shared" si="13"/>
        <v>1.7142857142857142</v>
      </c>
      <c r="W98" s="89">
        <f t="shared" si="13"/>
        <v>0.5263157894736842</v>
      </c>
      <c r="X98" s="89">
        <f t="shared" si="13"/>
        <v>-0.15862068965517243</v>
      </c>
    </row>
    <row r="99" spans="2:24" ht="12.75">
      <c r="B99" s="42" t="s">
        <v>48</v>
      </c>
      <c r="C99" s="14">
        <f>+(G44-C44)/C44</f>
        <v>-1</v>
      </c>
      <c r="D99" s="15"/>
      <c r="E99" s="15"/>
      <c r="F99" s="15"/>
      <c r="G99" s="15"/>
      <c r="H99" s="15">
        <f aca="true" t="shared" si="22" ref="F99:R111">+(L44-H44)/H44</f>
        <v>-1</v>
      </c>
      <c r="I99" s="15"/>
      <c r="J99" s="15">
        <f t="shared" si="22"/>
        <v>-1</v>
      </c>
      <c r="K99" s="15"/>
      <c r="L99" s="15"/>
      <c r="M99" s="15">
        <f t="shared" si="22"/>
        <v>-1</v>
      </c>
      <c r="N99" s="15"/>
      <c r="O99" s="15">
        <f t="shared" si="22"/>
        <v>-1</v>
      </c>
      <c r="P99" s="15">
        <f t="shared" si="22"/>
        <v>-1</v>
      </c>
      <c r="Q99" s="15"/>
      <c r="R99" s="15"/>
      <c r="S99" s="15"/>
      <c r="T99" s="15"/>
      <c r="U99" s="89">
        <f t="shared" si="13"/>
        <v>-0.25</v>
      </c>
      <c r="V99" s="89">
        <f t="shared" si="13"/>
        <v>1.6666666666666667</v>
      </c>
      <c r="W99" s="89">
        <f t="shared" si="13"/>
        <v>-0.125</v>
      </c>
      <c r="X99" s="89">
        <f t="shared" si="13"/>
        <v>-1</v>
      </c>
    </row>
    <row r="100" spans="2:24" ht="12.75">
      <c r="B100" s="42" t="s">
        <v>97</v>
      </c>
      <c r="C100" s="14"/>
      <c r="D100" s="15"/>
      <c r="E100" s="15"/>
      <c r="F100" s="15"/>
      <c r="G100" s="15">
        <f t="shared" si="22"/>
        <v>-0.5</v>
      </c>
      <c r="H100" s="15"/>
      <c r="I100" s="15"/>
      <c r="J100" s="15"/>
      <c r="K100" s="15">
        <f t="shared" si="22"/>
        <v>-1</v>
      </c>
      <c r="L100" s="15"/>
      <c r="M100" s="15"/>
      <c r="N100" s="15"/>
      <c r="O100" s="15"/>
      <c r="P100" s="15">
        <f t="shared" si="22"/>
        <v>2</v>
      </c>
      <c r="Q100" s="15"/>
      <c r="R100" s="15"/>
      <c r="S100" s="15">
        <f>+(W45-S45)/S45</f>
        <v>-0.6666666666666666</v>
      </c>
      <c r="T100" s="15">
        <f t="shared" si="8"/>
        <v>2</v>
      </c>
      <c r="U100" s="89"/>
      <c r="V100" s="89">
        <f t="shared" si="13"/>
        <v>-0.5</v>
      </c>
      <c r="W100" s="89">
        <f t="shared" si="13"/>
        <v>0</v>
      </c>
      <c r="X100" s="89">
        <f t="shared" si="13"/>
        <v>11</v>
      </c>
    </row>
    <row r="101" spans="2:24" ht="12.75">
      <c r="B101" s="42" t="s">
        <v>49</v>
      </c>
      <c r="C101" s="14"/>
      <c r="D101" s="15"/>
      <c r="E101" s="15"/>
      <c r="F101" s="15"/>
      <c r="G101" s="15"/>
      <c r="H101" s="15"/>
      <c r="I101" s="15"/>
      <c r="J101" s="15"/>
      <c r="K101" s="15"/>
      <c r="L101" s="15">
        <f t="shared" si="22"/>
        <v>-1</v>
      </c>
      <c r="M101" s="15"/>
      <c r="N101" s="15"/>
      <c r="O101" s="15"/>
      <c r="P101" s="15"/>
      <c r="Q101" s="15"/>
      <c r="R101" s="15">
        <f t="shared" si="22"/>
        <v>-1</v>
      </c>
      <c r="S101" s="15">
        <f>+(W46-S46)/S46</f>
        <v>0</v>
      </c>
      <c r="T101" s="15"/>
      <c r="U101" s="89"/>
      <c r="V101" s="89"/>
      <c r="W101" s="89">
        <f t="shared" si="13"/>
        <v>-0.625</v>
      </c>
      <c r="X101" s="89">
        <f t="shared" si="13"/>
        <v>-0.6666666666666666</v>
      </c>
    </row>
    <row r="102" spans="2:24" ht="12.75">
      <c r="B102" s="42" t="s">
        <v>50</v>
      </c>
      <c r="C102" s="14"/>
      <c r="D102" s="15"/>
      <c r="E102" s="15">
        <f>+(I47-E47)/E47</f>
        <v>1.5</v>
      </c>
      <c r="F102" s="15"/>
      <c r="G102" s="15">
        <f t="shared" si="22"/>
        <v>-1</v>
      </c>
      <c r="H102" s="15">
        <f t="shared" si="22"/>
        <v>-1</v>
      </c>
      <c r="I102" s="15">
        <f t="shared" si="22"/>
        <v>-1</v>
      </c>
      <c r="J102" s="15">
        <f t="shared" si="22"/>
        <v>-1</v>
      </c>
      <c r="K102" s="15"/>
      <c r="L102" s="15"/>
      <c r="M102" s="15"/>
      <c r="N102" s="15"/>
      <c r="O102" s="15">
        <f t="shared" si="22"/>
        <v>-0.14285714285714285</v>
      </c>
      <c r="P102" s="15">
        <f t="shared" si="22"/>
        <v>0.6666666666666666</v>
      </c>
      <c r="Q102" s="15">
        <f t="shared" si="22"/>
        <v>-0.5333333333333333</v>
      </c>
      <c r="R102" s="15">
        <f t="shared" si="22"/>
        <v>18</v>
      </c>
      <c r="S102" s="15">
        <f>+(W47-S47)/S47</f>
        <v>4.333333333333333</v>
      </c>
      <c r="T102" s="15">
        <f t="shared" si="8"/>
        <v>1.2666666666666666</v>
      </c>
      <c r="U102" s="89">
        <f t="shared" si="13"/>
        <v>9.5</v>
      </c>
      <c r="V102" s="89">
        <f t="shared" si="13"/>
        <v>-1</v>
      </c>
      <c r="W102" s="89"/>
      <c r="X102" s="89">
        <f t="shared" si="13"/>
        <v>1</v>
      </c>
    </row>
    <row r="103" spans="2:24" ht="12.75">
      <c r="B103" s="42" t="s">
        <v>51</v>
      </c>
      <c r="C103" s="14"/>
      <c r="D103" s="15"/>
      <c r="E103" s="15"/>
      <c r="F103" s="15">
        <f t="shared" si="22"/>
        <v>0</v>
      </c>
      <c r="G103" s="15"/>
      <c r="H103" s="15"/>
      <c r="I103" s="15"/>
      <c r="J103" s="15">
        <f t="shared" si="22"/>
        <v>-1</v>
      </c>
      <c r="K103" s="15">
        <f t="shared" si="22"/>
        <v>-1</v>
      </c>
      <c r="L103" s="15"/>
      <c r="M103" s="15" t="s">
        <v>78</v>
      </c>
      <c r="N103" s="15"/>
      <c r="O103" s="15"/>
      <c r="P103" s="15"/>
      <c r="Q103" s="15"/>
      <c r="R103" s="15">
        <f t="shared" si="22"/>
        <v>0</v>
      </c>
      <c r="S103" s="15"/>
      <c r="T103" s="15"/>
      <c r="U103" s="89">
        <f t="shared" si="13"/>
        <v>0</v>
      </c>
      <c r="V103" s="89">
        <f t="shared" si="13"/>
        <v>1</v>
      </c>
      <c r="W103" s="89">
        <f t="shared" si="13"/>
        <v>-0.5</v>
      </c>
      <c r="X103" s="89">
        <f t="shared" si="13"/>
        <v>2</v>
      </c>
    </row>
    <row r="104" spans="2:24" ht="12.75">
      <c r="B104" s="42" t="s">
        <v>52</v>
      </c>
      <c r="C104" s="14">
        <f>+(G49-C49)/C49</f>
        <v>0</v>
      </c>
      <c r="D104" s="15">
        <f aca="true" t="shared" si="23" ref="D104:F111">+(H49-D49)/D49</f>
        <v>-0.8</v>
      </c>
      <c r="E104" s="15"/>
      <c r="F104" s="15"/>
      <c r="G104" s="15">
        <f t="shared" si="22"/>
        <v>7</v>
      </c>
      <c r="H104" s="15">
        <f t="shared" si="22"/>
        <v>8</v>
      </c>
      <c r="I104" s="15"/>
      <c r="J104" s="15">
        <f t="shared" si="22"/>
        <v>2</v>
      </c>
      <c r="K104" s="15">
        <f t="shared" si="22"/>
        <v>0.125</v>
      </c>
      <c r="L104" s="15">
        <f t="shared" si="22"/>
        <v>0</v>
      </c>
      <c r="M104" s="15">
        <f>+(Q49-M49)/M49</f>
        <v>1.5</v>
      </c>
      <c r="N104" s="15">
        <f t="shared" si="22"/>
        <v>1</v>
      </c>
      <c r="O104" s="15">
        <f t="shared" si="22"/>
        <v>0.1111111111111111</v>
      </c>
      <c r="P104" s="15">
        <f t="shared" si="22"/>
        <v>1</v>
      </c>
      <c r="Q104" s="15">
        <f t="shared" si="22"/>
        <v>1</v>
      </c>
      <c r="R104" s="15">
        <f t="shared" si="22"/>
        <v>0.8333333333333334</v>
      </c>
      <c r="S104" s="15">
        <f>+(W49-S49)/S49</f>
        <v>0.3</v>
      </c>
      <c r="T104" s="15">
        <f t="shared" si="8"/>
        <v>-0.2222222222222222</v>
      </c>
      <c r="U104" s="89">
        <f t="shared" si="13"/>
        <v>-0.3333333333333333</v>
      </c>
      <c r="V104" s="89">
        <f t="shared" si="13"/>
        <v>5.75</v>
      </c>
      <c r="W104" s="89">
        <f t="shared" si="13"/>
        <v>0.48148148148148145</v>
      </c>
      <c r="X104" s="89">
        <f t="shared" si="13"/>
        <v>0.75</v>
      </c>
    </row>
    <row r="105" spans="2:24" ht="12.75">
      <c r="B105" s="42" t="s">
        <v>53</v>
      </c>
      <c r="C105" s="14"/>
      <c r="D105" s="15"/>
      <c r="E105" s="15"/>
      <c r="F105" s="15"/>
      <c r="G105" s="15"/>
      <c r="H105" s="15"/>
      <c r="I105" s="15"/>
      <c r="J105" s="15"/>
      <c r="K105" s="15"/>
      <c r="L105" s="15"/>
      <c r="M105" s="15" t="s">
        <v>78</v>
      </c>
      <c r="N105" s="15">
        <f t="shared" si="22"/>
        <v>-0.3333333333333333</v>
      </c>
      <c r="O105" s="15">
        <f t="shared" si="22"/>
        <v>5</v>
      </c>
      <c r="P105" s="15"/>
      <c r="Q105" s="15"/>
      <c r="R105" s="15">
        <f t="shared" si="22"/>
        <v>-0.5</v>
      </c>
      <c r="S105" s="15"/>
      <c r="T105" s="15"/>
      <c r="U105" s="89"/>
      <c r="V105" s="89"/>
      <c r="W105" s="89">
        <f aca="true" t="shared" si="24" ref="U105:X111">+(AB50-AA50)/AA50</f>
        <v>-0.6666666666666666</v>
      </c>
      <c r="X105" s="89">
        <f t="shared" si="24"/>
        <v>4.333333333333333</v>
      </c>
    </row>
    <row r="106" spans="2:24" ht="12.75">
      <c r="B106" s="42" t="s">
        <v>54</v>
      </c>
      <c r="C106" s="14"/>
      <c r="D106" s="15">
        <f t="shared" si="23"/>
        <v>-0.5</v>
      </c>
      <c r="E106" s="15">
        <f t="shared" si="23"/>
        <v>-1</v>
      </c>
      <c r="F106" s="15">
        <f t="shared" si="23"/>
        <v>0</v>
      </c>
      <c r="G106" s="15"/>
      <c r="H106" s="15">
        <f t="shared" si="22"/>
        <v>1</v>
      </c>
      <c r="I106" s="15"/>
      <c r="J106" s="15">
        <f t="shared" si="22"/>
        <v>6</v>
      </c>
      <c r="K106" s="15">
        <f t="shared" si="22"/>
        <v>9</v>
      </c>
      <c r="L106" s="15">
        <f t="shared" si="22"/>
        <v>-0.5</v>
      </c>
      <c r="M106" s="15">
        <f>+(Q51-M51)/M51</f>
        <v>1</v>
      </c>
      <c r="N106" s="15">
        <f t="shared" si="22"/>
        <v>0.14285714285714285</v>
      </c>
      <c r="O106" s="15">
        <f t="shared" si="22"/>
        <v>0.5</v>
      </c>
      <c r="P106" s="15">
        <f t="shared" si="22"/>
        <v>4</v>
      </c>
      <c r="Q106" s="15">
        <f t="shared" si="22"/>
        <v>0.5</v>
      </c>
      <c r="R106" s="15">
        <f t="shared" si="22"/>
        <v>0.375</v>
      </c>
      <c r="S106" s="15">
        <f aca="true" t="shared" si="25" ref="S106:S111">+(W51-S51)/S51</f>
        <v>0.4666666666666667</v>
      </c>
      <c r="T106" s="15">
        <f t="shared" si="8"/>
        <v>2.6</v>
      </c>
      <c r="U106" s="89">
        <f t="shared" si="24"/>
        <v>-0.5</v>
      </c>
      <c r="V106" s="89">
        <f t="shared" si="24"/>
        <v>5.5</v>
      </c>
      <c r="W106" s="89">
        <f t="shared" si="24"/>
        <v>0.9230769230769231</v>
      </c>
      <c r="X106" s="89">
        <f t="shared" si="24"/>
        <v>0.6</v>
      </c>
    </row>
    <row r="107" spans="2:24" ht="12.75">
      <c r="B107" s="42" t="s">
        <v>16</v>
      </c>
      <c r="C107" s="14">
        <f>+(G52-C52)/C52</f>
        <v>1</v>
      </c>
      <c r="D107" s="15">
        <f t="shared" si="23"/>
        <v>1.25</v>
      </c>
      <c r="E107" s="15">
        <f t="shared" si="23"/>
        <v>-0.08333333333333333</v>
      </c>
      <c r="F107" s="15">
        <f t="shared" si="23"/>
        <v>7.5</v>
      </c>
      <c r="G107" s="15">
        <f t="shared" si="22"/>
        <v>2</v>
      </c>
      <c r="H107" s="15">
        <f t="shared" si="22"/>
        <v>1.2222222222222223</v>
      </c>
      <c r="I107" s="15">
        <f t="shared" si="22"/>
        <v>-0.09090909090909091</v>
      </c>
      <c r="J107" s="15">
        <f t="shared" si="22"/>
        <v>1.411764705882353</v>
      </c>
      <c r="K107" s="15">
        <f t="shared" si="22"/>
        <v>2.8333333333333335</v>
      </c>
      <c r="L107" s="15">
        <f t="shared" si="22"/>
        <v>3.25</v>
      </c>
      <c r="M107" s="15">
        <f>+(Q52-M52)/M52</f>
        <v>3.9</v>
      </c>
      <c r="N107" s="15">
        <f t="shared" si="22"/>
        <v>0.36585365853658536</v>
      </c>
      <c r="O107" s="15">
        <f t="shared" si="22"/>
        <v>0.15942028985507245</v>
      </c>
      <c r="P107" s="15">
        <f t="shared" si="22"/>
        <v>-0.047058823529411764</v>
      </c>
      <c r="Q107" s="15">
        <f t="shared" si="22"/>
        <v>0.10204081632653061</v>
      </c>
      <c r="R107" s="15">
        <f t="shared" si="22"/>
        <v>0.5178571428571429</v>
      </c>
      <c r="S107" s="15">
        <f t="shared" si="25"/>
        <v>0.35</v>
      </c>
      <c r="T107" s="15">
        <f t="shared" si="8"/>
        <v>0.24691358024691357</v>
      </c>
      <c r="U107" s="89">
        <f t="shared" si="24"/>
        <v>1.0476190476190477</v>
      </c>
      <c r="V107" s="89">
        <f t="shared" si="24"/>
        <v>1.069767441860465</v>
      </c>
      <c r="W107" s="89">
        <f t="shared" si="24"/>
        <v>1.9101123595505618</v>
      </c>
      <c r="X107" s="89">
        <f t="shared" si="24"/>
        <v>0.1583011583011583</v>
      </c>
    </row>
    <row r="108" spans="2:24" ht="12.75">
      <c r="B108" s="42" t="s">
        <v>55</v>
      </c>
      <c r="C108" s="14">
        <f>+(G53-C53)/C53</f>
        <v>-0.5</v>
      </c>
      <c r="D108" s="15">
        <f t="shared" si="23"/>
        <v>-1</v>
      </c>
      <c r="E108" s="15">
        <f t="shared" si="23"/>
        <v>0</v>
      </c>
      <c r="F108" s="15">
        <f t="shared" si="23"/>
        <v>-1</v>
      </c>
      <c r="G108" s="15">
        <f t="shared" si="22"/>
        <v>2</v>
      </c>
      <c r="H108" s="15"/>
      <c r="I108" s="15">
        <f t="shared" si="22"/>
        <v>9</v>
      </c>
      <c r="J108" s="15"/>
      <c r="K108" s="15">
        <f t="shared" si="22"/>
        <v>4.333333333333333</v>
      </c>
      <c r="L108" s="15">
        <f t="shared" si="22"/>
        <v>19</v>
      </c>
      <c r="M108" s="15">
        <f>+(Q53-M53)/M53</f>
        <v>0.8</v>
      </c>
      <c r="N108" s="15">
        <f t="shared" si="22"/>
        <v>0.3333333333333333</v>
      </c>
      <c r="O108" s="15">
        <f t="shared" si="22"/>
        <v>-0.375</v>
      </c>
      <c r="P108" s="15">
        <f t="shared" si="22"/>
        <v>-0.3</v>
      </c>
      <c r="Q108" s="15">
        <f t="shared" si="22"/>
        <v>-0.3333333333333333</v>
      </c>
      <c r="R108" s="15">
        <f t="shared" si="22"/>
        <v>0.125</v>
      </c>
      <c r="S108" s="15">
        <f t="shared" si="25"/>
        <v>2</v>
      </c>
      <c r="T108" s="15">
        <f t="shared" si="8"/>
        <v>0.35714285714285715</v>
      </c>
      <c r="U108" s="89">
        <f t="shared" si="24"/>
        <v>-0.6666666666666666</v>
      </c>
      <c r="V108" s="89">
        <f t="shared" si="24"/>
        <v>12</v>
      </c>
      <c r="W108" s="89">
        <f t="shared" si="24"/>
        <v>1.6923076923076923</v>
      </c>
      <c r="X108" s="89">
        <f t="shared" si="24"/>
        <v>-0.22857142857142856</v>
      </c>
    </row>
    <row r="109" spans="2:24" ht="12.75">
      <c r="B109" s="42" t="s">
        <v>56</v>
      </c>
      <c r="C109" s="14"/>
      <c r="D109" s="15"/>
      <c r="E109" s="15"/>
      <c r="F109" s="15"/>
      <c r="G109" s="15"/>
      <c r="H109" s="15">
        <f t="shared" si="22"/>
        <v>-0.5</v>
      </c>
      <c r="I109" s="15"/>
      <c r="J109" s="15">
        <f t="shared" si="22"/>
        <v>1.25</v>
      </c>
      <c r="K109" s="15"/>
      <c r="L109" s="15" t="s">
        <v>78</v>
      </c>
      <c r="M109" s="15">
        <f t="shared" si="22"/>
        <v>-1</v>
      </c>
      <c r="N109" s="15">
        <f t="shared" si="22"/>
        <v>-0.7777777777777778</v>
      </c>
      <c r="O109" s="15">
        <f t="shared" si="22"/>
        <v>1</v>
      </c>
      <c r="P109" s="15">
        <f t="shared" si="22"/>
        <v>1.5</v>
      </c>
      <c r="Q109" s="15"/>
      <c r="R109" s="15">
        <f t="shared" si="22"/>
        <v>0.5</v>
      </c>
      <c r="S109" s="15">
        <f t="shared" si="25"/>
        <v>0</v>
      </c>
      <c r="T109" s="15">
        <f t="shared" si="8"/>
        <v>0</v>
      </c>
      <c r="U109" s="89"/>
      <c r="V109" s="89">
        <f t="shared" si="24"/>
        <v>0.5</v>
      </c>
      <c r="W109" s="89">
        <f t="shared" si="24"/>
        <v>-0.5</v>
      </c>
      <c r="X109" s="89">
        <f t="shared" si="24"/>
        <v>1.8333333333333333</v>
      </c>
    </row>
    <row r="110" spans="2:24" ht="13.5" thickBot="1">
      <c r="B110" s="43" t="s">
        <v>57</v>
      </c>
      <c r="C110" s="83"/>
      <c r="D110" s="39"/>
      <c r="E110" s="39">
        <f>+(I55-E55)/E55</f>
        <v>-0.5</v>
      </c>
      <c r="F110" s="39">
        <f t="shared" si="23"/>
        <v>1</v>
      </c>
      <c r="G110" s="39">
        <f t="shared" si="22"/>
        <v>5</v>
      </c>
      <c r="H110" s="39">
        <f t="shared" si="22"/>
        <v>1.75</v>
      </c>
      <c r="I110" s="39">
        <f t="shared" si="22"/>
        <v>2.6666666666666665</v>
      </c>
      <c r="J110" s="39">
        <f t="shared" si="22"/>
        <v>1.5</v>
      </c>
      <c r="K110" s="39">
        <f t="shared" si="22"/>
        <v>0.4166666666666667</v>
      </c>
      <c r="L110" s="39">
        <f t="shared" si="22"/>
        <v>0.36363636363636365</v>
      </c>
      <c r="M110" s="39">
        <f t="shared" si="22"/>
        <v>-0.8181818181818182</v>
      </c>
      <c r="N110" s="39">
        <f t="shared" si="22"/>
        <v>0.6</v>
      </c>
      <c r="O110" s="39">
        <f t="shared" si="22"/>
        <v>-0.17647058823529413</v>
      </c>
      <c r="P110" s="39">
        <f t="shared" si="22"/>
        <v>0.26666666666666666</v>
      </c>
      <c r="Q110" s="39">
        <f t="shared" si="22"/>
        <v>3.5</v>
      </c>
      <c r="R110" s="39">
        <f t="shared" si="22"/>
        <v>1.125</v>
      </c>
      <c r="S110" s="39">
        <f t="shared" si="25"/>
        <v>-0.2857142857142857</v>
      </c>
      <c r="T110" s="39">
        <f t="shared" si="8"/>
        <v>0.42105263157894735</v>
      </c>
      <c r="U110" s="90">
        <f>+(Z55-Y55)/Y55</f>
        <v>0.625</v>
      </c>
      <c r="V110" s="90">
        <f>+(AA55-Z55)/Z55</f>
        <v>2.3846153846153846</v>
      </c>
      <c r="W110" s="90">
        <f t="shared" si="24"/>
        <v>0.13636363636363635</v>
      </c>
      <c r="X110" s="90">
        <f t="shared" si="24"/>
        <v>0.52</v>
      </c>
    </row>
    <row r="111" spans="2:24" ht="13.5" thickBot="1">
      <c r="B111" s="71" t="s">
        <v>66</v>
      </c>
      <c r="C111" s="81">
        <f>+(G56-C56)/C56</f>
        <v>1.4615384615384615</v>
      </c>
      <c r="D111" s="82">
        <f>+(H56-D56)/D56</f>
        <v>0.8415841584158416</v>
      </c>
      <c r="E111" s="82">
        <f>+(I56-E56)/E56</f>
        <v>-0.087248322147651</v>
      </c>
      <c r="F111" s="78">
        <f t="shared" si="23"/>
        <v>0.20134228187919462</v>
      </c>
      <c r="G111" s="78">
        <f t="shared" si="22"/>
        <v>0.5885416666666666</v>
      </c>
      <c r="H111" s="78">
        <f t="shared" si="22"/>
        <v>1.064516129032258</v>
      </c>
      <c r="I111" s="78">
        <f t="shared" si="22"/>
        <v>1.786764705882353</v>
      </c>
      <c r="J111" s="78">
        <f t="shared" si="22"/>
        <v>2.3798882681564244</v>
      </c>
      <c r="K111" s="78">
        <f t="shared" si="22"/>
        <v>0.9540983606557377</v>
      </c>
      <c r="L111" s="78">
        <f t="shared" si="22"/>
        <v>0.90625</v>
      </c>
      <c r="M111" s="78">
        <f t="shared" si="22"/>
        <v>0.30606860158311344</v>
      </c>
      <c r="N111" s="78">
        <f t="shared" si="22"/>
        <v>0.1024793388429752</v>
      </c>
      <c r="O111" s="78">
        <f t="shared" si="22"/>
        <v>0.3724832214765101</v>
      </c>
      <c r="P111" s="78">
        <f t="shared" si="22"/>
        <v>0.21174863387978143</v>
      </c>
      <c r="Q111" s="78">
        <f t="shared" si="22"/>
        <v>0.4404040404040404</v>
      </c>
      <c r="R111" s="78">
        <f t="shared" si="22"/>
        <v>0.3343328335832084</v>
      </c>
      <c r="S111" s="78">
        <f t="shared" si="25"/>
        <v>0.676039119804401</v>
      </c>
      <c r="T111" s="78">
        <f t="shared" si="8"/>
        <v>0.8105975197294251</v>
      </c>
      <c r="U111" s="92">
        <f>+(Z56-Y56)/Y56</f>
        <v>0.4528301886792453</v>
      </c>
      <c r="V111" s="91">
        <f>+(AA56-Z56)/Z56</f>
        <v>1.4141414141414141</v>
      </c>
      <c r="W111" s="91">
        <f t="shared" si="24"/>
        <v>0.488344291691572</v>
      </c>
      <c r="X111" s="91">
        <f t="shared" si="24"/>
        <v>0.3285140562248996</v>
      </c>
    </row>
  </sheetData>
  <sheetProtection/>
  <mergeCells count="1">
    <mergeCell ref="B58:E58"/>
  </mergeCell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
  <dimension ref="B2:D56"/>
  <sheetViews>
    <sheetView zoomScalePageLayoutView="0" workbookViewId="0" topLeftCell="A1">
      <selection activeCell="A1" sqref="A1"/>
    </sheetView>
  </sheetViews>
  <sheetFormatPr defaultColWidth="11.421875" defaultRowHeight="12.75"/>
  <cols>
    <col min="2" max="2" width="35.57421875" style="0" customWidth="1"/>
    <col min="5" max="5" width="13.00390625" style="0" customWidth="1"/>
  </cols>
  <sheetData>
    <row r="2" ht="15.75">
      <c r="B2" s="65" t="s">
        <v>59</v>
      </c>
    </row>
    <row r="3" ht="15.75">
      <c r="B3" s="65" t="s">
        <v>157</v>
      </c>
    </row>
    <row r="4" ht="16.5" thickBot="1">
      <c r="B4" s="68"/>
    </row>
    <row r="5" spans="3:4" ht="13.5" thickBot="1">
      <c r="C5" s="70" t="s">
        <v>119</v>
      </c>
      <c r="D5" s="70" t="s">
        <v>155</v>
      </c>
    </row>
    <row r="6" spans="2:4" ht="12.75">
      <c r="B6" s="41" t="s">
        <v>87</v>
      </c>
      <c r="C6" s="6">
        <v>20</v>
      </c>
      <c r="D6" s="116">
        <v>35</v>
      </c>
    </row>
    <row r="7" spans="2:4" ht="12.75">
      <c r="B7" s="42" t="s">
        <v>22</v>
      </c>
      <c r="C7" s="8">
        <v>2</v>
      </c>
      <c r="D7" s="117">
        <v>1</v>
      </c>
    </row>
    <row r="8" spans="2:4" ht="12.75">
      <c r="B8" s="42" t="s">
        <v>23</v>
      </c>
      <c r="C8" s="8">
        <v>7</v>
      </c>
      <c r="D8" s="117">
        <v>10</v>
      </c>
    </row>
    <row r="9" spans="2:4" ht="12.75">
      <c r="B9" s="42" t="s">
        <v>24</v>
      </c>
      <c r="C9" s="8">
        <v>1</v>
      </c>
      <c r="D9" s="117">
        <v>1</v>
      </c>
    </row>
    <row r="10" spans="2:4" ht="12.75">
      <c r="B10" s="42" t="s">
        <v>108</v>
      </c>
      <c r="C10" s="8">
        <v>12</v>
      </c>
      <c r="D10" s="117">
        <v>8</v>
      </c>
    </row>
    <row r="11" spans="2:4" ht="12.75">
      <c r="B11" s="42" t="s">
        <v>8</v>
      </c>
      <c r="C11" s="8">
        <v>9</v>
      </c>
      <c r="D11" s="117">
        <v>21</v>
      </c>
    </row>
    <row r="12" spans="2:4" ht="12.75">
      <c r="B12" s="42" t="s">
        <v>25</v>
      </c>
      <c r="C12" s="8">
        <v>0</v>
      </c>
      <c r="D12" s="117">
        <v>0</v>
      </c>
    </row>
    <row r="13" spans="2:4" ht="12.75">
      <c r="B13" s="42" t="s">
        <v>26</v>
      </c>
      <c r="C13" s="8">
        <v>6</v>
      </c>
      <c r="D13" s="117">
        <v>9</v>
      </c>
    </row>
    <row r="14" spans="2:4" ht="12.75">
      <c r="B14" s="42" t="s">
        <v>27</v>
      </c>
      <c r="C14" s="8">
        <v>105</v>
      </c>
      <c r="D14" s="117">
        <v>92</v>
      </c>
    </row>
    <row r="15" spans="2:4" ht="12.75">
      <c r="B15" s="42" t="s">
        <v>110</v>
      </c>
      <c r="C15" s="8">
        <v>31</v>
      </c>
      <c r="D15" s="117">
        <v>31</v>
      </c>
    </row>
    <row r="16" spans="2:4" ht="12.75">
      <c r="B16" s="42" t="s">
        <v>28</v>
      </c>
      <c r="C16" s="8">
        <v>3</v>
      </c>
      <c r="D16" s="117">
        <v>8</v>
      </c>
    </row>
    <row r="17" spans="2:4" ht="12.75">
      <c r="B17" s="42" t="s">
        <v>29</v>
      </c>
      <c r="C17" s="8">
        <v>0</v>
      </c>
      <c r="D17" s="117">
        <v>2</v>
      </c>
    </row>
    <row r="18" spans="2:4" ht="12.75">
      <c r="B18" s="42" t="s">
        <v>30</v>
      </c>
      <c r="C18" s="8">
        <v>6</v>
      </c>
      <c r="D18" s="117">
        <v>7</v>
      </c>
    </row>
    <row r="19" spans="2:4" ht="12.75">
      <c r="B19" s="42" t="s">
        <v>10</v>
      </c>
      <c r="C19" s="8">
        <v>4</v>
      </c>
      <c r="D19" s="117">
        <v>7</v>
      </c>
    </row>
    <row r="20" spans="2:4" ht="12.75">
      <c r="B20" s="42" t="s">
        <v>31</v>
      </c>
      <c r="C20" s="8">
        <v>13</v>
      </c>
      <c r="D20" s="117">
        <v>10</v>
      </c>
    </row>
    <row r="21" spans="2:4" ht="12.75">
      <c r="B21" s="42" t="s">
        <v>65</v>
      </c>
      <c r="C21" s="8">
        <v>2</v>
      </c>
      <c r="D21" s="117">
        <v>1</v>
      </c>
    </row>
    <row r="22" spans="2:4" ht="12.75">
      <c r="B22" s="42" t="s">
        <v>32</v>
      </c>
      <c r="C22" s="8">
        <v>4</v>
      </c>
      <c r="D22" s="117">
        <v>1</v>
      </c>
    </row>
    <row r="23" spans="2:4" ht="12.75">
      <c r="B23" s="42" t="s">
        <v>33</v>
      </c>
      <c r="C23" s="8">
        <v>0</v>
      </c>
      <c r="D23" s="117">
        <v>2</v>
      </c>
    </row>
    <row r="24" spans="2:4" ht="12.75">
      <c r="B24" s="42" t="s">
        <v>109</v>
      </c>
      <c r="C24" s="8">
        <v>14</v>
      </c>
      <c r="D24" s="117">
        <v>19</v>
      </c>
    </row>
    <row r="25" spans="2:4" ht="12.75">
      <c r="B25" s="42" t="s">
        <v>34</v>
      </c>
      <c r="C25" s="8">
        <v>9</v>
      </c>
      <c r="D25" s="117">
        <v>1</v>
      </c>
    </row>
    <row r="26" spans="2:4" ht="12.75">
      <c r="B26" s="42" t="s">
        <v>35</v>
      </c>
      <c r="C26" s="8">
        <v>7</v>
      </c>
      <c r="D26" s="117">
        <v>6</v>
      </c>
    </row>
    <row r="27" spans="2:4" ht="12.75">
      <c r="B27" s="42" t="s">
        <v>63</v>
      </c>
      <c r="C27" s="8">
        <v>0</v>
      </c>
      <c r="D27" s="117">
        <v>0</v>
      </c>
    </row>
    <row r="28" spans="2:4" ht="12.75">
      <c r="B28" s="42" t="s">
        <v>36</v>
      </c>
      <c r="C28" s="8">
        <v>0</v>
      </c>
      <c r="D28" s="117">
        <v>1</v>
      </c>
    </row>
    <row r="29" spans="2:4" ht="12.75">
      <c r="B29" s="42" t="s">
        <v>37</v>
      </c>
      <c r="C29" s="8">
        <v>2</v>
      </c>
      <c r="D29" s="117">
        <v>4</v>
      </c>
    </row>
    <row r="30" spans="2:4" ht="12.75">
      <c r="B30" s="42" t="s">
        <v>38</v>
      </c>
      <c r="C30" s="8">
        <v>5</v>
      </c>
      <c r="D30" s="117">
        <v>5</v>
      </c>
    </row>
    <row r="31" spans="2:4" ht="12.75">
      <c r="B31" s="42" t="s">
        <v>39</v>
      </c>
      <c r="C31" s="8">
        <v>2</v>
      </c>
      <c r="D31" s="117">
        <v>10</v>
      </c>
    </row>
    <row r="32" spans="2:4" ht="12.75">
      <c r="B32" s="42" t="s">
        <v>12</v>
      </c>
      <c r="C32" s="8">
        <v>5</v>
      </c>
      <c r="D32" s="117">
        <v>4</v>
      </c>
    </row>
    <row r="33" spans="2:4" ht="12.75">
      <c r="B33" s="42" t="s">
        <v>40</v>
      </c>
      <c r="C33" s="8">
        <v>4</v>
      </c>
      <c r="D33" s="117">
        <v>1</v>
      </c>
    </row>
    <row r="34" spans="2:4" ht="12.75">
      <c r="B34" s="42" t="s">
        <v>41</v>
      </c>
      <c r="C34" s="8">
        <v>0</v>
      </c>
      <c r="D34" s="117">
        <v>7</v>
      </c>
    </row>
    <row r="35" spans="2:4" ht="12.75">
      <c r="B35" s="42" t="s">
        <v>42</v>
      </c>
      <c r="C35" s="8">
        <v>0</v>
      </c>
      <c r="D35" s="117">
        <v>0</v>
      </c>
    </row>
    <row r="36" spans="2:4" ht="12.75">
      <c r="B36" s="42" t="s">
        <v>43</v>
      </c>
      <c r="C36" s="8">
        <v>12</v>
      </c>
      <c r="D36" s="117">
        <v>5</v>
      </c>
    </row>
    <row r="37" spans="2:4" ht="12.75">
      <c r="B37" s="42" t="s">
        <v>13</v>
      </c>
      <c r="C37" s="8">
        <v>35</v>
      </c>
      <c r="D37" s="117">
        <v>35</v>
      </c>
    </row>
    <row r="38" spans="2:4" ht="12.75">
      <c r="B38" s="42" t="s">
        <v>44</v>
      </c>
      <c r="C38" s="8">
        <v>6</v>
      </c>
      <c r="D38" s="117">
        <v>6</v>
      </c>
    </row>
    <row r="39" spans="2:4" ht="12.75">
      <c r="B39" s="42" t="s">
        <v>14</v>
      </c>
      <c r="C39" s="8">
        <v>15</v>
      </c>
      <c r="D39" s="117">
        <v>9</v>
      </c>
    </row>
    <row r="40" spans="2:4" ht="12.75">
      <c r="B40" s="42" t="s">
        <v>15</v>
      </c>
      <c r="C40" s="8">
        <v>13</v>
      </c>
      <c r="D40" s="117">
        <v>7</v>
      </c>
    </row>
    <row r="41" spans="2:4" ht="12.75">
      <c r="B41" s="42" t="s">
        <v>45</v>
      </c>
      <c r="C41" s="8">
        <v>5</v>
      </c>
      <c r="D41" s="117">
        <v>2</v>
      </c>
    </row>
    <row r="42" spans="2:4" ht="12.75">
      <c r="B42" s="42" t="s">
        <v>46</v>
      </c>
      <c r="C42" s="8">
        <v>0</v>
      </c>
      <c r="D42" s="117">
        <v>0</v>
      </c>
    </row>
    <row r="43" spans="2:4" ht="12.75">
      <c r="B43" s="42" t="s">
        <v>47</v>
      </c>
      <c r="C43" s="8">
        <v>10</v>
      </c>
      <c r="D43" s="117">
        <v>17</v>
      </c>
    </row>
    <row r="44" spans="2:4" ht="12.75">
      <c r="B44" s="42" t="s">
        <v>48</v>
      </c>
      <c r="C44" s="8">
        <v>0</v>
      </c>
      <c r="D44" s="117">
        <v>7</v>
      </c>
    </row>
    <row r="45" spans="2:4" ht="12.75">
      <c r="B45" s="42" t="s">
        <v>97</v>
      </c>
      <c r="C45" s="8">
        <v>5</v>
      </c>
      <c r="D45" s="117">
        <v>1</v>
      </c>
    </row>
    <row r="46" spans="2:4" ht="12.75">
      <c r="B46" s="42" t="s">
        <v>49</v>
      </c>
      <c r="C46" s="8">
        <v>2</v>
      </c>
      <c r="D46" s="117">
        <v>2</v>
      </c>
    </row>
    <row r="47" spans="2:4" ht="12.75">
      <c r="B47" s="42" t="s">
        <v>50</v>
      </c>
      <c r="C47" s="8">
        <v>17</v>
      </c>
      <c r="D47" s="117">
        <v>6</v>
      </c>
    </row>
    <row r="48" spans="2:4" ht="12.75">
      <c r="B48" s="42" t="s">
        <v>51</v>
      </c>
      <c r="C48" s="8">
        <v>0</v>
      </c>
      <c r="D48" s="117">
        <v>1</v>
      </c>
    </row>
    <row r="49" spans="2:4" ht="12.75">
      <c r="B49" s="42" t="s">
        <v>52</v>
      </c>
      <c r="C49" s="8">
        <v>7</v>
      </c>
      <c r="D49" s="117">
        <v>8</v>
      </c>
    </row>
    <row r="50" spans="2:4" ht="12.75">
      <c r="B50" s="42" t="s">
        <v>53</v>
      </c>
      <c r="C50" s="8">
        <v>2</v>
      </c>
      <c r="D50" s="117">
        <v>0</v>
      </c>
    </row>
    <row r="51" spans="2:4" ht="12.75">
      <c r="B51" s="42" t="s">
        <v>54</v>
      </c>
      <c r="C51" s="8">
        <v>8</v>
      </c>
      <c r="D51" s="117">
        <v>23</v>
      </c>
    </row>
    <row r="52" spans="2:4" ht="12.75">
      <c r="B52" s="42" t="s">
        <v>16</v>
      </c>
      <c r="C52" s="8">
        <v>24</v>
      </c>
      <c r="D52" s="117">
        <v>39</v>
      </c>
    </row>
    <row r="53" spans="2:4" ht="12.75">
      <c r="B53" s="42" t="s">
        <v>55</v>
      </c>
      <c r="C53" s="8">
        <v>7</v>
      </c>
      <c r="D53" s="117">
        <v>7</v>
      </c>
    </row>
    <row r="54" spans="2:4" ht="12.75">
      <c r="B54" s="42" t="s">
        <v>56</v>
      </c>
      <c r="C54" s="8">
        <v>1</v>
      </c>
      <c r="D54" s="117">
        <v>1</v>
      </c>
    </row>
    <row r="55" spans="2:4" ht="13.5" thickBot="1">
      <c r="B55" s="43" t="s">
        <v>57</v>
      </c>
      <c r="C55" s="10">
        <v>11</v>
      </c>
      <c r="D55" s="11">
        <v>12</v>
      </c>
    </row>
    <row r="56" spans="2:4" ht="13.5" thickBot="1">
      <c r="B56" s="71" t="s">
        <v>66</v>
      </c>
      <c r="C56" s="79">
        <f>SUM(C6:C55)</f>
        <v>453</v>
      </c>
      <c r="D56" s="79">
        <f>SUM(D6:D55)</f>
        <v>492</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A3:P42"/>
  <sheetViews>
    <sheetView zoomScalePageLayoutView="0" workbookViewId="0" topLeftCell="A1">
      <selection activeCell="A1" sqref="A1"/>
    </sheetView>
  </sheetViews>
  <sheetFormatPr defaultColWidth="11.421875" defaultRowHeight="12.75"/>
  <cols>
    <col min="2" max="2" width="7.7109375" style="0" customWidth="1"/>
    <col min="3" max="3" width="13.8515625" style="0" customWidth="1"/>
    <col min="4" max="4" width="13.7109375" style="0" customWidth="1"/>
    <col min="5" max="5" width="13.57421875" style="0" customWidth="1"/>
    <col min="6" max="6" width="13.421875" style="0" customWidth="1"/>
    <col min="7" max="7" width="12.7109375" style="0" customWidth="1"/>
    <col min="10" max="10" width="10.8515625" style="0" customWidth="1"/>
    <col min="11" max="11" width="11.28125" style="0" customWidth="1"/>
    <col min="12" max="12" width="11.7109375" style="0" customWidth="1"/>
  </cols>
  <sheetData>
    <row r="2" ht="15" customHeight="1"/>
    <row r="3" spans="2:4" ht="15.75">
      <c r="B3" s="65" t="s">
        <v>59</v>
      </c>
      <c r="C3" s="66"/>
      <c r="D3" s="66"/>
    </row>
    <row r="4" ht="13.5" thickBot="1"/>
    <row r="5" spans="3:10" ht="39" thickBot="1">
      <c r="C5" s="69" t="s">
        <v>67</v>
      </c>
      <c r="D5" s="69" t="s">
        <v>128</v>
      </c>
      <c r="E5" s="69" t="s">
        <v>127</v>
      </c>
      <c r="F5" s="69" t="s">
        <v>130</v>
      </c>
      <c r="G5" s="69" t="s">
        <v>7</v>
      </c>
      <c r="H5" s="69" t="s">
        <v>129</v>
      </c>
      <c r="I5" s="69" t="s">
        <v>127</v>
      </c>
      <c r="J5" s="70" t="s">
        <v>130</v>
      </c>
    </row>
    <row r="6" spans="2:10" ht="12.75">
      <c r="B6" s="23" t="s">
        <v>0</v>
      </c>
      <c r="C6" s="24">
        <v>376</v>
      </c>
      <c r="D6" s="24">
        <v>1672</v>
      </c>
      <c r="E6" s="24">
        <v>93</v>
      </c>
      <c r="F6" s="24">
        <v>4170</v>
      </c>
      <c r="G6" s="25">
        <v>0.08670520231213873</v>
      </c>
      <c r="H6" s="25">
        <v>0.31343283582089554</v>
      </c>
      <c r="I6" s="25">
        <v>-0.18421052631578946</v>
      </c>
      <c r="J6" s="26">
        <v>0.04119850187265917</v>
      </c>
    </row>
    <row r="7" spans="2:10" ht="12.75">
      <c r="B7" s="27" t="s">
        <v>1</v>
      </c>
      <c r="C7" s="28">
        <v>345</v>
      </c>
      <c r="D7" s="28">
        <v>1917</v>
      </c>
      <c r="E7" s="28">
        <v>101</v>
      </c>
      <c r="F7" s="28">
        <v>4336</v>
      </c>
      <c r="G7" s="29">
        <v>-0.13533834586466165</v>
      </c>
      <c r="H7" s="29">
        <v>0.5764802631578947</v>
      </c>
      <c r="I7" s="29">
        <v>0.5074626865671642</v>
      </c>
      <c r="J7" s="30">
        <v>0.26046511627906976</v>
      </c>
    </row>
    <row r="8" spans="2:10" ht="12.75">
      <c r="B8" s="27" t="s">
        <v>2</v>
      </c>
      <c r="C8" s="28">
        <v>364</v>
      </c>
      <c r="D8" s="28">
        <v>903</v>
      </c>
      <c r="E8" s="28">
        <v>78</v>
      </c>
      <c r="F8" s="28">
        <v>3475</v>
      </c>
      <c r="G8" s="29">
        <v>0.3582089552238806</v>
      </c>
      <c r="H8" s="29">
        <v>0.28815977175463625</v>
      </c>
      <c r="I8" s="29">
        <v>0.25806451612903225</v>
      </c>
      <c r="J8" s="30">
        <v>0.20242214532871972</v>
      </c>
    </row>
    <row r="9" spans="2:10" ht="12.75">
      <c r="B9" s="27" t="s">
        <v>3</v>
      </c>
      <c r="C9" s="28">
        <v>504</v>
      </c>
      <c r="D9" s="28">
        <v>1451</v>
      </c>
      <c r="E9" s="28">
        <v>108</v>
      </c>
      <c r="F9" s="28">
        <v>4202</v>
      </c>
      <c r="G9" s="29">
        <v>0.5869565217391305</v>
      </c>
      <c r="H9" s="29">
        <v>0.21227197346600332</v>
      </c>
      <c r="I9" s="29">
        <v>0.34146341463414637</v>
      </c>
      <c r="J9" s="30">
        <v>0.09</v>
      </c>
    </row>
    <row r="10" spans="2:10" ht="12.75">
      <c r="B10" s="27" t="s">
        <v>4</v>
      </c>
      <c r="C10" s="28">
        <v>666</v>
      </c>
      <c r="D10" s="28">
        <v>1787</v>
      </c>
      <c r="E10" s="28">
        <v>137</v>
      </c>
      <c r="F10" s="28">
        <v>3838</v>
      </c>
      <c r="G10" s="29">
        <f aca="true" t="shared" si="0" ref="G10:I17">+(C10-C6)/C6</f>
        <v>0.7712765957446809</v>
      </c>
      <c r="H10" s="29">
        <f t="shared" si="0"/>
        <v>0.0687799043062201</v>
      </c>
      <c r="I10" s="29">
        <f t="shared" si="0"/>
        <v>0.4731182795698925</v>
      </c>
      <c r="J10" s="30">
        <f>+(F10-F6)/F6</f>
        <v>-0.07961630695443644</v>
      </c>
    </row>
    <row r="11" spans="2:10" ht="12.75">
      <c r="B11" s="27" t="s">
        <v>5</v>
      </c>
      <c r="C11" s="28">
        <v>1066</v>
      </c>
      <c r="D11" s="28">
        <v>1916</v>
      </c>
      <c r="E11" s="28">
        <v>167</v>
      </c>
      <c r="F11" s="28">
        <v>4296</v>
      </c>
      <c r="G11" s="29">
        <f t="shared" si="0"/>
        <v>2.0898550724637683</v>
      </c>
      <c r="H11" s="29">
        <f t="shared" si="0"/>
        <v>-0.0005216484089723526</v>
      </c>
      <c r="I11" s="29">
        <f t="shared" si="0"/>
        <v>0.6534653465346535</v>
      </c>
      <c r="J11" s="30">
        <f>+(F11-F7)/F7</f>
        <v>-0.00922509225092251</v>
      </c>
    </row>
    <row r="12" spans="2:10" ht="12.75">
      <c r="B12" s="27" t="s">
        <v>6</v>
      </c>
      <c r="C12" s="28">
        <v>1252</v>
      </c>
      <c r="D12" s="28">
        <v>1686</v>
      </c>
      <c r="E12" s="28">
        <v>182</v>
      </c>
      <c r="F12" s="28">
        <v>3576</v>
      </c>
      <c r="G12" s="29">
        <f t="shared" si="0"/>
        <v>2.4395604395604398</v>
      </c>
      <c r="H12" s="29">
        <f t="shared" si="0"/>
        <v>0.867109634551495</v>
      </c>
      <c r="I12" s="29">
        <f t="shared" si="0"/>
        <v>1.3333333333333333</v>
      </c>
      <c r="J12" s="30">
        <f>+(F12-F8)/F8</f>
        <v>0.02906474820143885</v>
      </c>
    </row>
    <row r="13" spans="2:10" ht="12.75">
      <c r="B13" s="27" t="s">
        <v>69</v>
      </c>
      <c r="C13" s="28">
        <v>1829</v>
      </c>
      <c r="D13" s="28">
        <v>3938</v>
      </c>
      <c r="E13" s="28">
        <v>451</v>
      </c>
      <c r="F13" s="28">
        <v>4260</v>
      </c>
      <c r="G13" s="29">
        <f t="shared" si="0"/>
        <v>2.628968253968254</v>
      </c>
      <c r="H13" s="29">
        <f t="shared" si="0"/>
        <v>1.7139903514817367</v>
      </c>
      <c r="I13" s="29">
        <f t="shared" si="0"/>
        <v>3.175925925925926</v>
      </c>
      <c r="J13" s="30">
        <f>+(F13-F9)/F9</f>
        <v>0.013802950975725845</v>
      </c>
    </row>
    <row r="14" spans="2:10" ht="12.75">
      <c r="B14" s="59" t="s">
        <v>74</v>
      </c>
      <c r="C14" s="28">
        <v>2129</v>
      </c>
      <c r="D14" s="28">
        <v>5242</v>
      </c>
      <c r="E14" s="28">
        <v>380</v>
      </c>
      <c r="F14" s="28">
        <v>4633</v>
      </c>
      <c r="G14" s="29">
        <f t="shared" si="0"/>
        <v>2.1966966966966965</v>
      </c>
      <c r="H14" s="29">
        <f t="shared" si="0"/>
        <v>1.9334079462786793</v>
      </c>
      <c r="I14" s="29">
        <f t="shared" si="0"/>
        <v>1.7737226277372262</v>
      </c>
      <c r="J14" s="29">
        <f aca="true" t="shared" si="1" ref="J14:J20">+(F14-F10)/F10</f>
        <v>0.20713913496612818</v>
      </c>
    </row>
    <row r="15" spans="2:10" ht="12.75">
      <c r="B15" s="27" t="s">
        <v>76</v>
      </c>
      <c r="C15" s="28">
        <v>2168</v>
      </c>
      <c r="D15" s="28">
        <v>6154</v>
      </c>
      <c r="E15" s="28">
        <v>476</v>
      </c>
      <c r="F15" s="28">
        <v>4836</v>
      </c>
      <c r="G15" s="29">
        <f t="shared" si="0"/>
        <v>1.0337711069418387</v>
      </c>
      <c r="H15" s="29">
        <f t="shared" si="0"/>
        <v>2.211899791231733</v>
      </c>
      <c r="I15" s="29">
        <f t="shared" si="0"/>
        <v>1.8502994011976048</v>
      </c>
      <c r="J15" s="51">
        <f t="shared" si="1"/>
        <v>0.12569832402234637</v>
      </c>
    </row>
    <row r="16" spans="2:10" ht="12.75">
      <c r="B16" s="27" t="s">
        <v>79</v>
      </c>
      <c r="C16" s="28">
        <v>1591</v>
      </c>
      <c r="D16" s="28">
        <v>3941</v>
      </c>
      <c r="E16" s="28">
        <v>303</v>
      </c>
      <c r="F16" s="28">
        <v>3942</v>
      </c>
      <c r="G16" s="29">
        <f t="shared" si="0"/>
        <v>0.2707667731629393</v>
      </c>
      <c r="H16" s="29">
        <f t="shared" si="0"/>
        <v>1.337485172004745</v>
      </c>
      <c r="I16" s="29">
        <f t="shared" si="0"/>
        <v>0.6648351648351648</v>
      </c>
      <c r="J16" s="48">
        <f t="shared" si="1"/>
        <v>0.10234899328859061</v>
      </c>
    </row>
    <row r="17" spans="2:10" ht="12.75">
      <c r="B17" s="27" t="s">
        <v>81</v>
      </c>
      <c r="C17" s="28">
        <v>1880</v>
      </c>
      <c r="D17" s="28">
        <v>5523</v>
      </c>
      <c r="E17" s="28">
        <v>381</v>
      </c>
      <c r="F17" s="28">
        <v>4332</v>
      </c>
      <c r="G17" s="29">
        <f t="shared" si="0"/>
        <v>0.027884089666484417</v>
      </c>
      <c r="H17" s="29">
        <f t="shared" si="0"/>
        <v>0.40248857287963435</v>
      </c>
      <c r="I17" s="29">
        <f t="shared" si="0"/>
        <v>-0.15521064301552107</v>
      </c>
      <c r="J17" s="48">
        <f t="shared" si="1"/>
        <v>0.016901408450704224</v>
      </c>
    </row>
    <row r="18" spans="2:10" ht="12.75">
      <c r="B18" s="27" t="s">
        <v>85</v>
      </c>
      <c r="C18" s="49">
        <v>1901</v>
      </c>
      <c r="D18" s="49">
        <v>5350</v>
      </c>
      <c r="E18" s="49">
        <v>395</v>
      </c>
      <c r="F18" s="49">
        <v>4981</v>
      </c>
      <c r="G18" s="52">
        <f>+(C18-C14)/C14</f>
        <v>-0.10709253170502583</v>
      </c>
      <c r="H18" s="52">
        <f>+(D18-D14)/D14</f>
        <v>0.02060282334986646</v>
      </c>
      <c r="I18" s="52">
        <f aca="true" t="shared" si="2" ref="I18:I25">+(E18-E14)/E14</f>
        <v>0.039473684210526314</v>
      </c>
      <c r="J18" s="50">
        <f t="shared" si="1"/>
        <v>0.07511331750485646</v>
      </c>
    </row>
    <row r="19" spans="1:16" s="47" customFormat="1" ht="12.75">
      <c r="A19"/>
      <c r="B19" s="27" t="s">
        <v>88</v>
      </c>
      <c r="C19" s="49">
        <v>1819</v>
      </c>
      <c r="D19" s="49">
        <v>6089</v>
      </c>
      <c r="E19" s="49">
        <v>410</v>
      </c>
      <c r="F19" s="49">
        <v>4727</v>
      </c>
      <c r="G19" s="52">
        <f aca="true" t="shared" si="3" ref="G19:H25">+(C19-C15)/C15</f>
        <v>-0.1609778597785978</v>
      </c>
      <c r="H19" s="52">
        <f t="shared" si="3"/>
        <v>-0.010562235944101397</v>
      </c>
      <c r="I19" s="52">
        <f t="shared" si="2"/>
        <v>-0.13865546218487396</v>
      </c>
      <c r="J19" s="50">
        <f t="shared" si="1"/>
        <v>-0.022539288668320927</v>
      </c>
      <c r="K19"/>
      <c r="L19"/>
      <c r="M19"/>
      <c r="N19"/>
      <c r="O19"/>
      <c r="P19"/>
    </row>
    <row r="20" spans="2:10" s="47" customFormat="1" ht="12.75">
      <c r="B20" s="27" t="s">
        <v>98</v>
      </c>
      <c r="C20" s="49">
        <v>1558</v>
      </c>
      <c r="D20" s="49">
        <v>4486</v>
      </c>
      <c r="E20" s="49">
        <v>294</v>
      </c>
      <c r="F20" s="49">
        <v>3619</v>
      </c>
      <c r="G20" s="52">
        <f t="shared" si="3"/>
        <v>-0.020741671904462602</v>
      </c>
      <c r="H20" s="52">
        <f t="shared" si="3"/>
        <v>0.13828977416899263</v>
      </c>
      <c r="I20" s="52">
        <f t="shared" si="2"/>
        <v>-0.0297029702970297</v>
      </c>
      <c r="J20" s="50">
        <f t="shared" si="1"/>
        <v>-0.08193810248604769</v>
      </c>
    </row>
    <row r="21" spans="2:10" s="47" customFormat="1" ht="12.75">
      <c r="B21" s="27" t="s">
        <v>100</v>
      </c>
      <c r="C21" s="49">
        <v>1858</v>
      </c>
      <c r="D21" s="49">
        <v>4544</v>
      </c>
      <c r="E21" s="49">
        <v>387</v>
      </c>
      <c r="F21" s="49">
        <v>4576</v>
      </c>
      <c r="G21" s="52">
        <f t="shared" si="3"/>
        <v>-0.011702127659574468</v>
      </c>
      <c r="H21" s="52">
        <f t="shared" si="3"/>
        <v>-0.1772587361940974</v>
      </c>
      <c r="I21" s="52">
        <f t="shared" si="2"/>
        <v>0.015748031496062992</v>
      </c>
      <c r="J21" s="50">
        <f aca="true" t="shared" si="4" ref="J21:J27">+(F21-F17)/F17</f>
        <v>0.05632502308402586</v>
      </c>
    </row>
    <row r="22" spans="2:10" s="47" customFormat="1" ht="12.75">
      <c r="B22" s="59" t="s">
        <v>104</v>
      </c>
      <c r="C22" s="49">
        <v>2116</v>
      </c>
      <c r="D22" s="49">
        <v>5021</v>
      </c>
      <c r="E22" s="49">
        <v>361</v>
      </c>
      <c r="F22" s="49">
        <v>5143</v>
      </c>
      <c r="G22" s="52">
        <f aca="true" t="shared" si="5" ref="G22:G27">+(C22-C18)/C18</f>
        <v>0.11309836927932668</v>
      </c>
      <c r="H22" s="52">
        <f t="shared" si="3"/>
        <v>-0.06149532710280374</v>
      </c>
      <c r="I22" s="52">
        <f t="shared" si="2"/>
        <v>-0.08607594936708861</v>
      </c>
      <c r="J22" s="50">
        <f t="shared" si="4"/>
        <v>0.03252358964063441</v>
      </c>
    </row>
    <row r="23" spans="2:10" s="47" customFormat="1" ht="12.75">
      <c r="B23" s="59" t="s">
        <v>106</v>
      </c>
      <c r="C23" s="49">
        <v>1970</v>
      </c>
      <c r="D23" s="49">
        <v>5650</v>
      </c>
      <c r="E23" s="49">
        <v>397</v>
      </c>
      <c r="F23" s="49">
        <v>4874</v>
      </c>
      <c r="G23" s="52">
        <f t="shared" si="5"/>
        <v>0.08301264431006047</v>
      </c>
      <c r="H23" s="52">
        <f t="shared" si="3"/>
        <v>-0.0720972245032025</v>
      </c>
      <c r="I23" s="52">
        <f t="shared" si="2"/>
        <v>-0.03170731707317073</v>
      </c>
      <c r="J23" s="50">
        <f t="shared" si="4"/>
        <v>0.03109794795853607</v>
      </c>
    </row>
    <row r="24" spans="1:16" ht="12.75">
      <c r="A24" s="47"/>
      <c r="B24" s="59" t="s">
        <v>111</v>
      </c>
      <c r="C24" s="49">
        <v>1817</v>
      </c>
      <c r="D24" s="49">
        <v>4009</v>
      </c>
      <c r="E24" s="49">
        <v>334</v>
      </c>
      <c r="F24" s="49">
        <v>3969</v>
      </c>
      <c r="G24" s="52">
        <f t="shared" si="5"/>
        <v>0.1662387676508344</v>
      </c>
      <c r="H24" s="52">
        <f t="shared" si="3"/>
        <v>-0.10633080695497102</v>
      </c>
      <c r="I24" s="52">
        <f t="shared" si="2"/>
        <v>0.1360544217687075</v>
      </c>
      <c r="J24" s="50">
        <f t="shared" si="4"/>
        <v>0.09671179883945841</v>
      </c>
      <c r="K24" s="47"/>
      <c r="L24" s="47"/>
      <c r="M24" s="47"/>
      <c r="N24" s="47"/>
      <c r="O24" s="47"/>
      <c r="P24" s="47"/>
    </row>
    <row r="25" spans="1:16" ht="12.75">
      <c r="A25" s="47"/>
      <c r="B25" s="59" t="s">
        <v>115</v>
      </c>
      <c r="C25" s="49">
        <v>2124</v>
      </c>
      <c r="D25" s="49">
        <v>5319</v>
      </c>
      <c r="E25" s="49">
        <v>427</v>
      </c>
      <c r="F25" s="49">
        <v>4724</v>
      </c>
      <c r="G25" s="52">
        <f t="shared" si="5"/>
        <v>0.14316469321851452</v>
      </c>
      <c r="H25" s="52">
        <f t="shared" si="3"/>
        <v>0.17055457746478872</v>
      </c>
      <c r="I25" s="52">
        <f t="shared" si="2"/>
        <v>0.10335917312661498</v>
      </c>
      <c r="J25" s="50">
        <f t="shared" si="4"/>
        <v>0.032342657342657344</v>
      </c>
      <c r="K25" s="47"/>
      <c r="L25" s="47"/>
      <c r="M25" s="47"/>
      <c r="N25" s="47"/>
      <c r="O25" s="47"/>
      <c r="P25" s="47"/>
    </row>
    <row r="26" spans="1:16" ht="12.75">
      <c r="A26" s="47"/>
      <c r="B26" s="59" t="s">
        <v>119</v>
      </c>
      <c r="C26" s="49">
        <v>2541</v>
      </c>
      <c r="D26" s="49">
        <v>4599</v>
      </c>
      <c r="E26" s="49">
        <v>615</v>
      </c>
      <c r="F26" s="49">
        <v>5089</v>
      </c>
      <c r="G26" s="52">
        <f t="shared" si="5"/>
        <v>0.2008506616257089</v>
      </c>
      <c r="H26" s="52">
        <f>+(D26-D22)/D22</f>
        <v>-0.08404700258912567</v>
      </c>
      <c r="I26" s="52">
        <f>+(E26-E22)/E22</f>
        <v>0.703601108033241</v>
      </c>
      <c r="J26" s="52">
        <f t="shared" si="4"/>
        <v>-0.01049970834143496</v>
      </c>
      <c r="K26" s="47"/>
      <c r="L26" s="47"/>
      <c r="M26" s="47"/>
      <c r="N26" s="47"/>
      <c r="O26" s="47"/>
      <c r="P26" s="47"/>
    </row>
    <row r="27" spans="1:16" ht="12.75">
      <c r="A27" s="47"/>
      <c r="B27" s="59" t="s">
        <v>155</v>
      </c>
      <c r="C27" s="49">
        <v>2666</v>
      </c>
      <c r="D27" s="49">
        <v>4241</v>
      </c>
      <c r="E27" s="49">
        <v>694</v>
      </c>
      <c r="F27" s="49">
        <v>5319</v>
      </c>
      <c r="G27" s="52">
        <f t="shared" si="5"/>
        <v>0.3532994923857868</v>
      </c>
      <c r="H27" s="52">
        <f>+(D27-D23)/D23</f>
        <v>-0.24938053097345134</v>
      </c>
      <c r="I27" s="52">
        <f>+(E27-E23)/E23</f>
        <v>0.7481108312342569</v>
      </c>
      <c r="J27" s="52">
        <f t="shared" si="4"/>
        <v>0.0913007796471071</v>
      </c>
      <c r="K27" s="47"/>
      <c r="L27" s="47"/>
      <c r="M27" s="47"/>
      <c r="N27" s="47"/>
      <c r="O27" s="47"/>
      <c r="P27" s="47"/>
    </row>
    <row r="28" spans="2:12" ht="12.75">
      <c r="B28" s="2"/>
      <c r="C28" s="1"/>
      <c r="D28" s="1"/>
      <c r="E28" s="1"/>
      <c r="F28" s="2"/>
      <c r="G28" s="1"/>
      <c r="H28" s="4"/>
      <c r="I28" s="4"/>
      <c r="J28" s="4"/>
      <c r="K28" s="4"/>
      <c r="L28" s="4"/>
    </row>
    <row r="29" spans="2:6" ht="12.75">
      <c r="B29" s="3" t="s">
        <v>60</v>
      </c>
      <c r="C29" s="1"/>
      <c r="D29" s="1"/>
      <c r="E29" s="1"/>
      <c r="F29" s="1"/>
    </row>
    <row r="30" spans="2:6" ht="12.75">
      <c r="B30" s="3" t="s">
        <v>61</v>
      </c>
      <c r="C30" s="1"/>
      <c r="D30" s="1"/>
      <c r="E30" s="1"/>
      <c r="F30" s="1"/>
    </row>
    <row r="40" spans="1:16" s="47" customFormat="1" ht="12.75">
      <c r="A40"/>
      <c r="B40"/>
      <c r="C40"/>
      <c r="D40"/>
      <c r="E40"/>
      <c r="F40"/>
      <c r="G40"/>
      <c r="H40"/>
      <c r="I40"/>
      <c r="J40"/>
      <c r="K40"/>
      <c r="L40"/>
      <c r="M40"/>
      <c r="N40"/>
      <c r="O40"/>
      <c r="P40"/>
    </row>
    <row r="41" spans="1:16" s="47" customFormat="1" ht="12.75">
      <c r="A41"/>
      <c r="B41"/>
      <c r="C41"/>
      <c r="D41"/>
      <c r="E41"/>
      <c r="F41"/>
      <c r="G41"/>
      <c r="H41"/>
      <c r="I41"/>
      <c r="J41"/>
      <c r="K41"/>
      <c r="L41"/>
      <c r="M41"/>
      <c r="N41"/>
      <c r="O41"/>
      <c r="P41"/>
    </row>
    <row r="42" spans="1:16" s="47" customFormat="1" ht="12.75">
      <c r="A42"/>
      <c r="B42"/>
      <c r="C42"/>
      <c r="D42"/>
      <c r="E42"/>
      <c r="F42"/>
      <c r="G42"/>
      <c r="H42"/>
      <c r="I42"/>
      <c r="J42"/>
      <c r="K42"/>
      <c r="L42"/>
      <c r="M42"/>
      <c r="N42"/>
      <c r="O42"/>
      <c r="P42"/>
    </row>
    <row r="43" ht="12" customHeight="1"/>
  </sheetData>
  <sheetProtection/>
  <printOptions/>
  <pageMargins left="0.7874015748031497" right="0.7874015748031497" top="0.3937007874015748" bottom="0.3937007874015748"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Hoja17"/>
  <dimension ref="A3:D10"/>
  <sheetViews>
    <sheetView zoomScalePageLayoutView="0" workbookViewId="0" topLeftCell="A1">
      <selection activeCell="A1" sqref="A1"/>
    </sheetView>
  </sheetViews>
  <sheetFormatPr defaultColWidth="11.421875" defaultRowHeight="12.75"/>
  <cols>
    <col min="1" max="1" width="17.8515625" style="0" customWidth="1"/>
    <col min="2" max="2" width="119.421875" style="0" customWidth="1"/>
  </cols>
  <sheetData>
    <row r="1" ht="13.5" customHeight="1"/>
    <row r="2" ht="18" customHeight="1"/>
    <row r="3" spans="1:4" ht="16.5" thickBot="1">
      <c r="A3" s="85"/>
      <c r="B3" s="86" t="s">
        <v>113</v>
      </c>
      <c r="C3" s="66"/>
      <c r="D3" s="66"/>
    </row>
    <row r="4" spans="1:2" ht="60" customHeight="1" thickBot="1">
      <c r="A4" s="84" t="s">
        <v>67</v>
      </c>
      <c r="B4" s="95" t="s">
        <v>114</v>
      </c>
    </row>
    <row r="5" spans="1:2" ht="50.25" customHeight="1" thickBot="1">
      <c r="A5" s="84" t="s">
        <v>137</v>
      </c>
      <c r="B5" s="96" t="s">
        <v>138</v>
      </c>
    </row>
    <row r="6" spans="1:2" ht="48" thickBot="1">
      <c r="A6" s="84" t="s">
        <v>139</v>
      </c>
      <c r="B6" s="97" t="s">
        <v>140</v>
      </c>
    </row>
    <row r="7" spans="1:2" ht="64.5" customHeight="1" thickBot="1">
      <c r="A7" s="84" t="s">
        <v>152</v>
      </c>
      <c r="B7" s="97" t="s">
        <v>153</v>
      </c>
    </row>
    <row r="8" spans="1:2" ht="63" customHeight="1" thickBot="1">
      <c r="A8" s="84" t="s">
        <v>141</v>
      </c>
      <c r="B8" s="97" t="s">
        <v>142</v>
      </c>
    </row>
    <row r="9" spans="1:2" ht="69.75" customHeight="1" thickBot="1">
      <c r="A9" s="84" t="s">
        <v>143</v>
      </c>
      <c r="B9" s="97" t="s">
        <v>144</v>
      </c>
    </row>
    <row r="10" spans="1:2" ht="39" thickBot="1">
      <c r="A10" s="84" t="s">
        <v>145</v>
      </c>
      <c r="B10" s="94" t="s">
        <v>146</v>
      </c>
    </row>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AC45"/>
  <sheetViews>
    <sheetView zoomScale="90" zoomScaleNormal="90" zoomScalePageLayoutView="0" workbookViewId="0" topLeftCell="A1">
      <selection activeCell="A1" sqref="A1"/>
    </sheetView>
  </sheetViews>
  <sheetFormatPr defaultColWidth="11.421875" defaultRowHeight="12.75"/>
  <cols>
    <col min="1" max="1" width="8.7109375" style="0" customWidth="1"/>
    <col min="2" max="2" width="37.00390625" style="0" customWidth="1"/>
  </cols>
  <sheetData>
    <row r="1" spans="3:4" ht="15">
      <c r="C1" s="63"/>
      <c r="D1" s="63"/>
    </row>
    <row r="2" spans="2:4" ht="15.75">
      <c r="B2" s="65" t="s">
        <v>59</v>
      </c>
      <c r="C2" s="67"/>
      <c r="D2" s="64"/>
    </row>
    <row r="3" spans="2:3" ht="15.75">
      <c r="B3" s="68" t="s">
        <v>20</v>
      </c>
      <c r="C3" s="66"/>
    </row>
    <row r="4" ht="13.5" thickBot="1"/>
    <row r="5" spans="3:29" ht="39" customHeight="1" thickBot="1">
      <c r="C5" s="69" t="s">
        <v>0</v>
      </c>
      <c r="D5" s="69" t="s">
        <v>1</v>
      </c>
      <c r="E5" s="69" t="s">
        <v>2</v>
      </c>
      <c r="F5" s="69" t="s">
        <v>3</v>
      </c>
      <c r="G5" s="69" t="s">
        <v>4</v>
      </c>
      <c r="H5" s="69" t="s">
        <v>5</v>
      </c>
      <c r="I5" s="69" t="s">
        <v>6</v>
      </c>
      <c r="J5" s="69" t="s">
        <v>69</v>
      </c>
      <c r="K5" s="69" t="s">
        <v>74</v>
      </c>
      <c r="L5" s="69" t="s">
        <v>76</v>
      </c>
      <c r="M5" s="69" t="s">
        <v>79</v>
      </c>
      <c r="N5" s="69" t="s">
        <v>81</v>
      </c>
      <c r="O5" s="69" t="s">
        <v>85</v>
      </c>
      <c r="P5" s="69" t="s">
        <v>88</v>
      </c>
      <c r="Q5" s="69" t="s">
        <v>98</v>
      </c>
      <c r="R5" s="69" t="s">
        <v>100</v>
      </c>
      <c r="S5" s="69" t="s">
        <v>104</v>
      </c>
      <c r="T5" s="69" t="s">
        <v>106</v>
      </c>
      <c r="U5" s="69" t="s">
        <v>111</v>
      </c>
      <c r="V5" s="69" t="s">
        <v>115</v>
      </c>
      <c r="W5" s="69" t="s">
        <v>119</v>
      </c>
      <c r="X5" s="69" t="s">
        <v>155</v>
      </c>
      <c r="Y5" s="69" t="s">
        <v>72</v>
      </c>
      <c r="Z5" s="69" t="s">
        <v>71</v>
      </c>
      <c r="AA5" s="69" t="s">
        <v>83</v>
      </c>
      <c r="AB5" s="70" t="s">
        <v>101</v>
      </c>
      <c r="AC5" s="70" t="s">
        <v>116</v>
      </c>
    </row>
    <row r="6" spans="2:29" ht="15" customHeight="1">
      <c r="B6" s="41" t="s">
        <v>94</v>
      </c>
      <c r="C6" s="6">
        <v>35</v>
      </c>
      <c r="D6" s="7">
        <v>34</v>
      </c>
      <c r="E6" s="7">
        <v>36</v>
      </c>
      <c r="F6" s="7">
        <v>66</v>
      </c>
      <c r="G6" s="7">
        <v>106</v>
      </c>
      <c r="H6" s="9">
        <v>153</v>
      </c>
      <c r="I6" s="9">
        <v>180</v>
      </c>
      <c r="J6" s="35">
        <v>223</v>
      </c>
      <c r="K6" s="35">
        <v>296</v>
      </c>
      <c r="L6" s="35">
        <v>256</v>
      </c>
      <c r="M6" s="35">
        <v>175</v>
      </c>
      <c r="N6" s="35">
        <v>188</v>
      </c>
      <c r="O6" s="35">
        <v>213</v>
      </c>
      <c r="P6" s="35">
        <v>197</v>
      </c>
      <c r="Q6" s="35">
        <v>157</v>
      </c>
      <c r="R6" s="35">
        <v>253</v>
      </c>
      <c r="S6" s="35">
        <v>217</v>
      </c>
      <c r="T6" s="35">
        <v>236</v>
      </c>
      <c r="U6" s="35">
        <v>265</v>
      </c>
      <c r="V6" s="40">
        <v>245</v>
      </c>
      <c r="W6" s="40">
        <v>382</v>
      </c>
      <c r="X6" s="40">
        <v>350</v>
      </c>
      <c r="Y6" s="60">
        <f>+C6+D6+E6+F6</f>
        <v>171</v>
      </c>
      <c r="Z6" s="60">
        <f aca="true" t="shared" si="0" ref="Z6:Z21">G6+H6+I6+J6</f>
        <v>662</v>
      </c>
      <c r="AA6" s="60">
        <f aca="true" t="shared" si="1" ref="AA6:AA22">K6+L6+M6+N6</f>
        <v>915</v>
      </c>
      <c r="AB6" s="60">
        <f>+O6+P6+Q6+R6</f>
        <v>820</v>
      </c>
      <c r="AC6" s="60">
        <f>+S6+T6+U6+V6</f>
        <v>963</v>
      </c>
    </row>
    <row r="7" spans="2:29" ht="15" customHeight="1">
      <c r="B7" s="42" t="s">
        <v>95</v>
      </c>
      <c r="C7" s="8">
        <v>8</v>
      </c>
      <c r="D7" s="9">
        <v>8</v>
      </c>
      <c r="E7" s="9">
        <v>8</v>
      </c>
      <c r="F7" s="9">
        <v>12</v>
      </c>
      <c r="G7" s="9">
        <v>17</v>
      </c>
      <c r="H7" s="9">
        <v>30</v>
      </c>
      <c r="I7" s="9">
        <v>26</v>
      </c>
      <c r="J7" s="35">
        <v>54</v>
      </c>
      <c r="K7" s="35">
        <v>64</v>
      </c>
      <c r="L7" s="35">
        <v>55</v>
      </c>
      <c r="M7" s="35">
        <v>39</v>
      </c>
      <c r="N7" s="35">
        <v>72</v>
      </c>
      <c r="O7" s="35">
        <v>71</v>
      </c>
      <c r="P7" s="35">
        <v>69</v>
      </c>
      <c r="Q7" s="35">
        <v>59</v>
      </c>
      <c r="R7" s="35">
        <v>51</v>
      </c>
      <c r="S7" s="35">
        <v>43</v>
      </c>
      <c r="T7" s="35">
        <v>59</v>
      </c>
      <c r="U7" s="35">
        <v>66</v>
      </c>
      <c r="V7" s="9">
        <v>78</v>
      </c>
      <c r="W7" s="9">
        <v>73</v>
      </c>
      <c r="X7" s="9">
        <v>77</v>
      </c>
      <c r="Y7" s="61">
        <f aca="true" t="shared" si="2" ref="Y7:Y21">+C7+D7+E7+F7</f>
        <v>36</v>
      </c>
      <c r="Z7" s="61">
        <f t="shared" si="0"/>
        <v>127</v>
      </c>
      <c r="AA7" s="61">
        <f t="shared" si="1"/>
        <v>230</v>
      </c>
      <c r="AB7" s="61">
        <f aca="true" t="shared" si="3" ref="AB7:AB22">+O7+P7+Q7+R7</f>
        <v>250</v>
      </c>
      <c r="AC7" s="61">
        <f aca="true" t="shared" si="4" ref="AC7:AC23">+S7+T7+U7+V7</f>
        <v>246</v>
      </c>
    </row>
    <row r="8" spans="2:29" ht="15" customHeight="1">
      <c r="B8" s="42" t="s">
        <v>8</v>
      </c>
      <c r="C8" s="8">
        <v>18</v>
      </c>
      <c r="D8" s="9">
        <v>17</v>
      </c>
      <c r="E8" s="9">
        <v>12</v>
      </c>
      <c r="F8" s="9">
        <v>29</v>
      </c>
      <c r="G8" s="9">
        <v>11</v>
      </c>
      <c r="H8" s="9">
        <v>41</v>
      </c>
      <c r="I8" s="9">
        <v>28</v>
      </c>
      <c r="J8" s="35">
        <v>47</v>
      </c>
      <c r="K8" s="35">
        <v>57</v>
      </c>
      <c r="L8" s="35">
        <v>48</v>
      </c>
      <c r="M8" s="35">
        <v>32</v>
      </c>
      <c r="N8" s="35">
        <v>32</v>
      </c>
      <c r="O8" s="35">
        <v>54</v>
      </c>
      <c r="P8" s="35">
        <v>42</v>
      </c>
      <c r="Q8" s="35">
        <v>23</v>
      </c>
      <c r="R8" s="35">
        <v>38</v>
      </c>
      <c r="S8" s="35">
        <v>28</v>
      </c>
      <c r="T8" s="35">
        <v>30</v>
      </c>
      <c r="U8" s="35">
        <v>12</v>
      </c>
      <c r="V8" s="9">
        <v>34</v>
      </c>
      <c r="W8" s="9">
        <v>57</v>
      </c>
      <c r="X8" s="9">
        <v>42</v>
      </c>
      <c r="Y8" s="61">
        <f t="shared" si="2"/>
        <v>76</v>
      </c>
      <c r="Z8" s="61">
        <f t="shared" si="0"/>
        <v>127</v>
      </c>
      <c r="AA8" s="61">
        <f t="shared" si="1"/>
        <v>169</v>
      </c>
      <c r="AB8" s="61">
        <f t="shared" si="3"/>
        <v>157</v>
      </c>
      <c r="AC8" s="61">
        <f t="shared" si="4"/>
        <v>104</v>
      </c>
    </row>
    <row r="9" spans="2:29" ht="15" customHeight="1">
      <c r="B9" s="42" t="s">
        <v>90</v>
      </c>
      <c r="C9" s="8">
        <v>12</v>
      </c>
      <c r="D9" s="9">
        <v>9</v>
      </c>
      <c r="E9" s="9">
        <v>11</v>
      </c>
      <c r="F9" s="9">
        <v>31</v>
      </c>
      <c r="G9" s="9">
        <v>37</v>
      </c>
      <c r="H9" s="9">
        <v>86</v>
      </c>
      <c r="I9" s="9">
        <v>59</v>
      </c>
      <c r="J9" s="35">
        <v>62</v>
      </c>
      <c r="K9" s="35">
        <v>71</v>
      </c>
      <c r="L9" s="35">
        <v>69</v>
      </c>
      <c r="M9" s="35">
        <v>42</v>
      </c>
      <c r="N9" s="35">
        <v>61</v>
      </c>
      <c r="O9" s="35">
        <v>56</v>
      </c>
      <c r="P9" s="35">
        <v>79</v>
      </c>
      <c r="Q9" s="35">
        <v>74</v>
      </c>
      <c r="R9" s="35">
        <v>64</v>
      </c>
      <c r="S9" s="35">
        <v>115</v>
      </c>
      <c r="T9" s="35">
        <v>78</v>
      </c>
      <c r="U9" s="35">
        <v>77</v>
      </c>
      <c r="V9" s="9">
        <v>64</v>
      </c>
      <c r="W9" s="9">
        <v>59</v>
      </c>
      <c r="X9" s="9">
        <v>63</v>
      </c>
      <c r="Y9" s="61">
        <f t="shared" si="2"/>
        <v>63</v>
      </c>
      <c r="Z9" s="61">
        <f t="shared" si="0"/>
        <v>244</v>
      </c>
      <c r="AA9" s="61">
        <f t="shared" si="1"/>
        <v>243</v>
      </c>
      <c r="AB9" s="61">
        <f t="shared" si="3"/>
        <v>273</v>
      </c>
      <c r="AC9" s="61">
        <f t="shared" si="4"/>
        <v>334</v>
      </c>
    </row>
    <row r="10" spans="2:29" ht="15" customHeight="1">
      <c r="B10" s="42" t="s">
        <v>9</v>
      </c>
      <c r="C10" s="8">
        <v>10</v>
      </c>
      <c r="D10" s="9">
        <v>13</v>
      </c>
      <c r="E10" s="9">
        <v>20</v>
      </c>
      <c r="F10" s="9">
        <v>18</v>
      </c>
      <c r="G10" s="9">
        <v>20</v>
      </c>
      <c r="H10" s="9">
        <v>24</v>
      </c>
      <c r="I10" s="9">
        <v>26</v>
      </c>
      <c r="J10" s="35">
        <v>52</v>
      </c>
      <c r="K10" s="35">
        <v>54</v>
      </c>
      <c r="L10" s="35">
        <v>59</v>
      </c>
      <c r="M10" s="35">
        <v>39</v>
      </c>
      <c r="N10" s="35">
        <v>55</v>
      </c>
      <c r="O10" s="35">
        <v>65</v>
      </c>
      <c r="P10" s="35">
        <v>76</v>
      </c>
      <c r="Q10" s="35">
        <v>39</v>
      </c>
      <c r="R10" s="35">
        <v>58</v>
      </c>
      <c r="S10" s="35">
        <v>50</v>
      </c>
      <c r="T10" s="35">
        <v>48</v>
      </c>
      <c r="U10" s="35">
        <v>41</v>
      </c>
      <c r="V10" s="9">
        <v>53</v>
      </c>
      <c r="W10" s="9">
        <v>50</v>
      </c>
      <c r="X10" s="9">
        <v>68</v>
      </c>
      <c r="Y10" s="61">
        <f t="shared" si="2"/>
        <v>61</v>
      </c>
      <c r="Z10" s="61">
        <f t="shared" si="0"/>
        <v>122</v>
      </c>
      <c r="AA10" s="61">
        <f t="shared" si="1"/>
        <v>207</v>
      </c>
      <c r="AB10" s="61">
        <f t="shared" si="3"/>
        <v>238</v>
      </c>
      <c r="AC10" s="61">
        <f t="shared" si="4"/>
        <v>192</v>
      </c>
    </row>
    <row r="11" spans="2:29" ht="15" customHeight="1">
      <c r="B11" s="42" t="s">
        <v>10</v>
      </c>
      <c r="C11" s="8">
        <v>2</v>
      </c>
      <c r="D11" s="9">
        <v>3</v>
      </c>
      <c r="E11" s="9">
        <v>1</v>
      </c>
      <c r="F11" s="9">
        <v>2</v>
      </c>
      <c r="G11" s="9">
        <v>6</v>
      </c>
      <c r="H11" s="9">
        <v>7</v>
      </c>
      <c r="I11" s="9">
        <v>9</v>
      </c>
      <c r="J11" s="35">
        <v>16</v>
      </c>
      <c r="K11" s="35">
        <v>21</v>
      </c>
      <c r="L11" s="35">
        <v>25</v>
      </c>
      <c r="M11" s="35">
        <v>16</v>
      </c>
      <c r="N11" s="35">
        <v>20</v>
      </c>
      <c r="O11" s="35">
        <v>19</v>
      </c>
      <c r="P11" s="35">
        <v>11</v>
      </c>
      <c r="Q11" s="35">
        <v>6</v>
      </c>
      <c r="R11" s="35">
        <v>7</v>
      </c>
      <c r="S11" s="35">
        <v>20</v>
      </c>
      <c r="T11" s="35">
        <v>22</v>
      </c>
      <c r="U11" s="35">
        <v>16</v>
      </c>
      <c r="V11" s="9">
        <v>19</v>
      </c>
      <c r="W11" s="9">
        <v>36</v>
      </c>
      <c r="X11" s="9">
        <v>46</v>
      </c>
      <c r="Y11" s="61">
        <f t="shared" si="2"/>
        <v>8</v>
      </c>
      <c r="Z11" s="61">
        <f t="shared" si="0"/>
        <v>38</v>
      </c>
      <c r="AA11" s="61">
        <f t="shared" si="1"/>
        <v>82</v>
      </c>
      <c r="AB11" s="61">
        <f t="shared" si="3"/>
        <v>43</v>
      </c>
      <c r="AC11" s="61">
        <f t="shared" si="4"/>
        <v>77</v>
      </c>
    </row>
    <row r="12" spans="2:29" ht="15" customHeight="1">
      <c r="B12" s="42" t="s">
        <v>96</v>
      </c>
      <c r="C12" s="8">
        <v>25</v>
      </c>
      <c r="D12" s="9">
        <v>18</v>
      </c>
      <c r="E12" s="9">
        <v>12</v>
      </c>
      <c r="F12" s="9">
        <v>30</v>
      </c>
      <c r="G12" s="9">
        <v>18</v>
      </c>
      <c r="H12" s="9">
        <v>34</v>
      </c>
      <c r="I12" s="9">
        <v>50</v>
      </c>
      <c r="J12" s="35">
        <v>85</v>
      </c>
      <c r="K12" s="35">
        <v>86</v>
      </c>
      <c r="L12" s="35">
        <v>123</v>
      </c>
      <c r="M12" s="35">
        <v>62</v>
      </c>
      <c r="N12" s="35">
        <v>84</v>
      </c>
      <c r="O12" s="35">
        <v>97</v>
      </c>
      <c r="P12" s="35">
        <v>97</v>
      </c>
      <c r="Q12" s="35">
        <v>63</v>
      </c>
      <c r="R12" s="35">
        <v>58</v>
      </c>
      <c r="S12" s="35">
        <v>73</v>
      </c>
      <c r="T12" s="35">
        <v>95</v>
      </c>
      <c r="U12" s="35">
        <v>54</v>
      </c>
      <c r="V12" s="9">
        <v>102</v>
      </c>
      <c r="W12" s="9">
        <v>123</v>
      </c>
      <c r="X12" s="9">
        <v>129</v>
      </c>
      <c r="Y12" s="61">
        <f t="shared" si="2"/>
        <v>85</v>
      </c>
      <c r="Z12" s="61">
        <f t="shared" si="0"/>
        <v>187</v>
      </c>
      <c r="AA12" s="61">
        <f t="shared" si="1"/>
        <v>355</v>
      </c>
      <c r="AB12" s="61">
        <f t="shared" si="3"/>
        <v>315</v>
      </c>
      <c r="AC12" s="61">
        <f t="shared" si="4"/>
        <v>324</v>
      </c>
    </row>
    <row r="13" spans="2:29" ht="12.75">
      <c r="B13" s="42" t="s">
        <v>92</v>
      </c>
      <c r="C13" s="44">
        <v>7</v>
      </c>
      <c r="D13" s="45">
        <v>12</v>
      </c>
      <c r="E13" s="45">
        <v>10</v>
      </c>
      <c r="F13" s="45">
        <v>10</v>
      </c>
      <c r="G13" s="45">
        <v>14</v>
      </c>
      <c r="H13" s="45">
        <v>33</v>
      </c>
      <c r="I13" s="45">
        <v>62</v>
      </c>
      <c r="J13" s="46">
        <v>69</v>
      </c>
      <c r="K13" s="46">
        <v>51</v>
      </c>
      <c r="L13" s="35">
        <v>77</v>
      </c>
      <c r="M13" s="35">
        <v>60</v>
      </c>
      <c r="N13" s="35">
        <v>75</v>
      </c>
      <c r="O13" s="35">
        <v>77</v>
      </c>
      <c r="P13" s="35">
        <v>59</v>
      </c>
      <c r="Q13" s="35">
        <v>51</v>
      </c>
      <c r="R13" s="35">
        <v>73</v>
      </c>
      <c r="S13" s="35">
        <v>70</v>
      </c>
      <c r="T13" s="35">
        <v>66</v>
      </c>
      <c r="U13" s="35">
        <v>71</v>
      </c>
      <c r="V13" s="9">
        <v>98</v>
      </c>
      <c r="W13" s="9">
        <v>73</v>
      </c>
      <c r="X13" s="9">
        <v>113</v>
      </c>
      <c r="Y13" s="93">
        <f t="shared" si="2"/>
        <v>39</v>
      </c>
      <c r="Z13" s="93">
        <f t="shared" si="0"/>
        <v>178</v>
      </c>
      <c r="AA13" s="61">
        <f t="shared" si="1"/>
        <v>263</v>
      </c>
      <c r="AB13" s="61">
        <f t="shared" si="3"/>
        <v>260</v>
      </c>
      <c r="AC13" s="61">
        <f t="shared" si="4"/>
        <v>305</v>
      </c>
    </row>
    <row r="14" spans="2:29" ht="15" customHeight="1">
      <c r="B14" s="42" t="s">
        <v>68</v>
      </c>
      <c r="C14" s="8">
        <v>90</v>
      </c>
      <c r="D14" s="9">
        <v>60</v>
      </c>
      <c r="E14" s="9">
        <v>85</v>
      </c>
      <c r="F14" s="9">
        <v>91</v>
      </c>
      <c r="G14" s="9">
        <v>141</v>
      </c>
      <c r="H14" s="9">
        <v>213</v>
      </c>
      <c r="I14" s="9">
        <v>266</v>
      </c>
      <c r="J14" s="35">
        <v>424</v>
      </c>
      <c r="K14" s="35">
        <v>496</v>
      </c>
      <c r="L14" s="35">
        <v>486</v>
      </c>
      <c r="M14" s="35">
        <v>378</v>
      </c>
      <c r="N14" s="35">
        <v>401</v>
      </c>
      <c r="O14" s="35">
        <v>389</v>
      </c>
      <c r="P14" s="35">
        <v>378</v>
      </c>
      <c r="Q14" s="35">
        <v>357</v>
      </c>
      <c r="R14" s="35">
        <v>394</v>
      </c>
      <c r="S14" s="35">
        <v>420</v>
      </c>
      <c r="T14" s="35">
        <v>412</v>
      </c>
      <c r="U14" s="35">
        <v>349</v>
      </c>
      <c r="V14" s="9">
        <v>383</v>
      </c>
      <c r="W14" s="9">
        <v>548</v>
      </c>
      <c r="X14" s="9">
        <v>527</v>
      </c>
      <c r="Y14" s="61">
        <f t="shared" si="2"/>
        <v>326</v>
      </c>
      <c r="Z14" s="61">
        <f t="shared" si="0"/>
        <v>1044</v>
      </c>
      <c r="AA14" s="61">
        <f t="shared" si="1"/>
        <v>1761</v>
      </c>
      <c r="AB14" s="61">
        <f t="shared" si="3"/>
        <v>1518</v>
      </c>
      <c r="AC14" s="61">
        <f t="shared" si="4"/>
        <v>1564</v>
      </c>
    </row>
    <row r="15" spans="2:29" ht="12.75">
      <c r="B15" s="42" t="s">
        <v>91</v>
      </c>
      <c r="C15" s="8">
        <v>56</v>
      </c>
      <c r="D15" s="9">
        <v>52</v>
      </c>
      <c r="E15" s="9">
        <v>60</v>
      </c>
      <c r="F15" s="9">
        <v>64</v>
      </c>
      <c r="G15" s="9">
        <v>102</v>
      </c>
      <c r="H15" s="9">
        <v>149</v>
      </c>
      <c r="I15" s="9">
        <v>191</v>
      </c>
      <c r="J15" s="35">
        <v>243</v>
      </c>
      <c r="K15" s="35">
        <v>339</v>
      </c>
      <c r="L15" s="35">
        <v>329</v>
      </c>
      <c r="M15" s="35">
        <v>262</v>
      </c>
      <c r="N15" s="35">
        <v>257</v>
      </c>
      <c r="O15" s="35">
        <v>300</v>
      </c>
      <c r="P15" s="35">
        <v>245</v>
      </c>
      <c r="Q15" s="35">
        <v>203</v>
      </c>
      <c r="R15" s="35">
        <v>292</v>
      </c>
      <c r="S15" s="35">
        <v>336</v>
      </c>
      <c r="T15" s="35">
        <v>288</v>
      </c>
      <c r="U15" s="35">
        <v>300</v>
      </c>
      <c r="V15" s="9">
        <v>317</v>
      </c>
      <c r="W15" s="9">
        <v>353</v>
      </c>
      <c r="X15" s="9">
        <v>430</v>
      </c>
      <c r="Y15" s="61">
        <f>+C15+D15+E15+F15</f>
        <v>232</v>
      </c>
      <c r="Z15" s="61">
        <f>G15+H15+I15+J15</f>
        <v>685</v>
      </c>
      <c r="AA15" s="61">
        <f t="shared" si="1"/>
        <v>1187</v>
      </c>
      <c r="AB15" s="61">
        <f t="shared" si="3"/>
        <v>1040</v>
      </c>
      <c r="AC15" s="61">
        <f t="shared" si="4"/>
        <v>1241</v>
      </c>
    </row>
    <row r="16" spans="2:29" ht="15" customHeight="1">
      <c r="B16" s="42" t="s">
        <v>64</v>
      </c>
      <c r="C16" s="44">
        <v>0</v>
      </c>
      <c r="D16" s="45">
        <v>2</v>
      </c>
      <c r="E16" s="45">
        <v>3</v>
      </c>
      <c r="F16" s="45">
        <v>9</v>
      </c>
      <c r="G16" s="45">
        <v>1</v>
      </c>
      <c r="H16" s="45">
        <v>12</v>
      </c>
      <c r="I16" s="45">
        <v>10</v>
      </c>
      <c r="J16" s="46">
        <v>33</v>
      </c>
      <c r="K16" s="46">
        <v>18</v>
      </c>
      <c r="L16" s="35">
        <v>20</v>
      </c>
      <c r="M16" s="35">
        <v>16</v>
      </c>
      <c r="N16" s="35">
        <v>10</v>
      </c>
      <c r="O16" s="35">
        <v>27</v>
      </c>
      <c r="P16" s="35">
        <v>15</v>
      </c>
      <c r="Q16" s="35">
        <v>14</v>
      </c>
      <c r="R16" s="35">
        <v>7</v>
      </c>
      <c r="S16" s="35">
        <v>33</v>
      </c>
      <c r="T16" s="35">
        <v>27</v>
      </c>
      <c r="U16" s="35">
        <v>29</v>
      </c>
      <c r="V16" s="9">
        <v>26</v>
      </c>
      <c r="W16" s="9">
        <v>26</v>
      </c>
      <c r="X16" s="9">
        <v>36</v>
      </c>
      <c r="Y16" s="93">
        <f t="shared" si="2"/>
        <v>14</v>
      </c>
      <c r="Z16" s="93">
        <f t="shared" si="0"/>
        <v>56</v>
      </c>
      <c r="AA16" s="61">
        <f t="shared" si="1"/>
        <v>64</v>
      </c>
      <c r="AB16" s="61">
        <f t="shared" si="3"/>
        <v>63</v>
      </c>
      <c r="AC16" s="61">
        <f t="shared" si="4"/>
        <v>115</v>
      </c>
    </row>
    <row r="17" spans="2:29" ht="15" customHeight="1">
      <c r="B17" s="42" t="s">
        <v>11</v>
      </c>
      <c r="C17" s="8">
        <v>16</v>
      </c>
      <c r="D17" s="9">
        <v>23</v>
      </c>
      <c r="E17" s="9">
        <v>16</v>
      </c>
      <c r="F17" s="9">
        <v>26</v>
      </c>
      <c r="G17" s="9">
        <v>42</v>
      </c>
      <c r="H17" s="9">
        <v>70</v>
      </c>
      <c r="I17" s="9">
        <v>52</v>
      </c>
      <c r="J17" s="35">
        <v>83</v>
      </c>
      <c r="K17" s="35">
        <v>94</v>
      </c>
      <c r="L17" s="35">
        <v>101</v>
      </c>
      <c r="M17" s="35">
        <v>87</v>
      </c>
      <c r="N17" s="35">
        <v>106</v>
      </c>
      <c r="O17" s="35">
        <v>113</v>
      </c>
      <c r="P17" s="35">
        <v>87</v>
      </c>
      <c r="Q17" s="35">
        <v>90</v>
      </c>
      <c r="R17" s="35">
        <v>113</v>
      </c>
      <c r="S17" s="35">
        <v>127</v>
      </c>
      <c r="T17" s="35">
        <v>123</v>
      </c>
      <c r="U17" s="35">
        <v>102</v>
      </c>
      <c r="V17" s="9">
        <v>139</v>
      </c>
      <c r="W17" s="9">
        <v>143</v>
      </c>
      <c r="X17" s="9">
        <v>152</v>
      </c>
      <c r="Y17" s="61">
        <f t="shared" si="2"/>
        <v>81</v>
      </c>
      <c r="Z17" s="61">
        <f t="shared" si="0"/>
        <v>247</v>
      </c>
      <c r="AA17" s="61">
        <f t="shared" si="1"/>
        <v>388</v>
      </c>
      <c r="AB17" s="61">
        <f t="shared" si="3"/>
        <v>403</v>
      </c>
      <c r="AC17" s="61">
        <f t="shared" si="4"/>
        <v>491</v>
      </c>
    </row>
    <row r="18" spans="2:29" ht="15" customHeight="1">
      <c r="B18" s="42" t="s">
        <v>13</v>
      </c>
      <c r="C18" s="8">
        <v>35</v>
      </c>
      <c r="D18" s="9">
        <v>43</v>
      </c>
      <c r="E18" s="9">
        <v>42</v>
      </c>
      <c r="F18" s="9">
        <v>66</v>
      </c>
      <c r="G18" s="9">
        <v>83</v>
      </c>
      <c r="H18" s="9">
        <v>121</v>
      </c>
      <c r="I18" s="9">
        <v>158</v>
      </c>
      <c r="J18" s="35">
        <v>234</v>
      </c>
      <c r="K18" s="35">
        <v>259</v>
      </c>
      <c r="L18" s="35">
        <v>340</v>
      </c>
      <c r="M18" s="35">
        <v>249</v>
      </c>
      <c r="N18" s="35">
        <v>324</v>
      </c>
      <c r="O18" s="35">
        <v>266</v>
      </c>
      <c r="P18" s="35">
        <v>281</v>
      </c>
      <c r="Q18" s="35">
        <v>267</v>
      </c>
      <c r="R18" s="35">
        <v>260</v>
      </c>
      <c r="S18" s="35">
        <v>305</v>
      </c>
      <c r="T18" s="35">
        <v>280</v>
      </c>
      <c r="U18" s="35">
        <v>248</v>
      </c>
      <c r="V18" s="9">
        <v>308</v>
      </c>
      <c r="W18" s="9">
        <v>341</v>
      </c>
      <c r="X18" s="9">
        <v>368</v>
      </c>
      <c r="Y18" s="61">
        <f t="shared" si="2"/>
        <v>186</v>
      </c>
      <c r="Z18" s="61">
        <f t="shared" si="0"/>
        <v>596</v>
      </c>
      <c r="AA18" s="61">
        <f t="shared" si="1"/>
        <v>1172</v>
      </c>
      <c r="AB18" s="61">
        <f t="shared" si="3"/>
        <v>1074</v>
      </c>
      <c r="AC18" s="61">
        <f t="shared" si="4"/>
        <v>1141</v>
      </c>
    </row>
    <row r="19" spans="2:29" ht="15" customHeight="1">
      <c r="B19" s="42" t="s">
        <v>14</v>
      </c>
      <c r="C19" s="8">
        <v>28</v>
      </c>
      <c r="D19" s="9">
        <v>18</v>
      </c>
      <c r="E19" s="9">
        <v>20</v>
      </c>
      <c r="F19" s="9">
        <v>18</v>
      </c>
      <c r="G19" s="9">
        <v>19</v>
      </c>
      <c r="H19" s="9">
        <v>19</v>
      </c>
      <c r="I19" s="9">
        <v>66</v>
      </c>
      <c r="J19" s="35">
        <v>128</v>
      </c>
      <c r="K19" s="35">
        <v>82</v>
      </c>
      <c r="L19" s="35">
        <v>80</v>
      </c>
      <c r="M19" s="35">
        <v>43</v>
      </c>
      <c r="N19" s="35">
        <v>100</v>
      </c>
      <c r="O19" s="35">
        <v>58</v>
      </c>
      <c r="P19" s="35">
        <v>73</v>
      </c>
      <c r="Q19" s="35">
        <v>44</v>
      </c>
      <c r="R19" s="35">
        <v>65</v>
      </c>
      <c r="S19" s="35">
        <v>89</v>
      </c>
      <c r="T19" s="35">
        <v>80</v>
      </c>
      <c r="U19" s="35">
        <v>77</v>
      </c>
      <c r="V19" s="9">
        <v>98</v>
      </c>
      <c r="W19" s="9">
        <v>79</v>
      </c>
      <c r="X19" s="9">
        <v>93</v>
      </c>
      <c r="Y19" s="61">
        <f t="shared" si="2"/>
        <v>84</v>
      </c>
      <c r="Z19" s="61">
        <f t="shared" si="0"/>
        <v>232</v>
      </c>
      <c r="AA19" s="61">
        <f t="shared" si="1"/>
        <v>305</v>
      </c>
      <c r="AB19" s="61">
        <f t="shared" si="3"/>
        <v>240</v>
      </c>
      <c r="AC19" s="61">
        <f t="shared" si="4"/>
        <v>344</v>
      </c>
    </row>
    <row r="20" spans="2:29" ht="15" customHeight="1">
      <c r="B20" s="42" t="s">
        <v>15</v>
      </c>
      <c r="C20" s="8">
        <v>5</v>
      </c>
      <c r="D20" s="9">
        <v>4</v>
      </c>
      <c r="E20" s="9">
        <v>6</v>
      </c>
      <c r="F20" s="9">
        <v>6</v>
      </c>
      <c r="G20" s="9">
        <v>10</v>
      </c>
      <c r="H20" s="9">
        <v>19</v>
      </c>
      <c r="I20" s="9">
        <v>13</v>
      </c>
      <c r="J20" s="35">
        <v>11</v>
      </c>
      <c r="K20" s="35">
        <v>23</v>
      </c>
      <c r="L20" s="35">
        <v>23</v>
      </c>
      <c r="M20" s="35">
        <v>16</v>
      </c>
      <c r="N20" s="35">
        <v>8</v>
      </c>
      <c r="O20" s="35">
        <v>20</v>
      </c>
      <c r="P20" s="35">
        <v>24</v>
      </c>
      <c r="Q20" s="35">
        <v>20</v>
      </c>
      <c r="R20" s="35">
        <v>19</v>
      </c>
      <c r="S20" s="35">
        <v>31</v>
      </c>
      <c r="T20" s="35">
        <v>22</v>
      </c>
      <c r="U20" s="35">
        <v>23</v>
      </c>
      <c r="V20" s="9">
        <v>23</v>
      </c>
      <c r="W20" s="9">
        <v>33</v>
      </c>
      <c r="X20" s="9">
        <v>46</v>
      </c>
      <c r="Y20" s="61">
        <f t="shared" si="2"/>
        <v>21</v>
      </c>
      <c r="Z20" s="61">
        <f t="shared" si="0"/>
        <v>53</v>
      </c>
      <c r="AA20" s="61">
        <f t="shared" si="1"/>
        <v>70</v>
      </c>
      <c r="AB20" s="61">
        <f t="shared" si="3"/>
        <v>83</v>
      </c>
      <c r="AC20" s="61">
        <f t="shared" si="4"/>
        <v>99</v>
      </c>
    </row>
    <row r="21" spans="2:29" ht="15" customHeight="1">
      <c r="B21" s="42" t="s">
        <v>93</v>
      </c>
      <c r="C21" s="8">
        <v>27</v>
      </c>
      <c r="D21" s="9">
        <v>26</v>
      </c>
      <c r="E21" s="9">
        <v>18</v>
      </c>
      <c r="F21" s="9">
        <v>21</v>
      </c>
      <c r="G21" s="9">
        <v>35</v>
      </c>
      <c r="H21" s="9">
        <v>47</v>
      </c>
      <c r="I21" s="9">
        <v>49</v>
      </c>
      <c r="J21" s="35">
        <v>49</v>
      </c>
      <c r="K21" s="35">
        <v>101</v>
      </c>
      <c r="L21" s="35">
        <v>65</v>
      </c>
      <c r="M21" s="35">
        <v>62</v>
      </c>
      <c r="N21" s="35">
        <v>77</v>
      </c>
      <c r="O21" s="35">
        <v>64</v>
      </c>
      <c r="P21" s="35">
        <v>74</v>
      </c>
      <c r="Q21" s="35">
        <v>79</v>
      </c>
      <c r="R21" s="35">
        <v>98</v>
      </c>
      <c r="S21" s="35">
        <v>147</v>
      </c>
      <c r="T21" s="35">
        <v>86</v>
      </c>
      <c r="U21" s="35">
        <v>80</v>
      </c>
      <c r="V21" s="9">
        <v>124</v>
      </c>
      <c r="W21" s="9">
        <v>141</v>
      </c>
      <c r="X21" s="9">
        <v>109</v>
      </c>
      <c r="Y21" s="61">
        <f t="shared" si="2"/>
        <v>92</v>
      </c>
      <c r="Z21" s="61">
        <f t="shared" si="0"/>
        <v>180</v>
      </c>
      <c r="AA21" s="61">
        <f t="shared" si="1"/>
        <v>305</v>
      </c>
      <c r="AB21" s="61">
        <f>+O21+P21+Q21+R21</f>
        <v>315</v>
      </c>
      <c r="AC21" s="61">
        <f t="shared" si="4"/>
        <v>437</v>
      </c>
    </row>
    <row r="22" spans="2:29" ht="15" customHeight="1" thickBot="1">
      <c r="B22" s="43" t="s">
        <v>12</v>
      </c>
      <c r="C22" s="10">
        <v>2</v>
      </c>
      <c r="D22" s="73">
        <v>3</v>
      </c>
      <c r="E22" s="73">
        <v>4</v>
      </c>
      <c r="F22" s="73">
        <v>5</v>
      </c>
      <c r="G22" s="73">
        <v>4</v>
      </c>
      <c r="H22" s="73">
        <v>8</v>
      </c>
      <c r="I22" s="73">
        <v>7</v>
      </c>
      <c r="J22" s="74">
        <v>16</v>
      </c>
      <c r="K22" s="74">
        <v>17</v>
      </c>
      <c r="L22" s="74">
        <v>12</v>
      </c>
      <c r="M22" s="74">
        <v>13</v>
      </c>
      <c r="N22" s="74">
        <v>10</v>
      </c>
      <c r="O22" s="74">
        <v>12</v>
      </c>
      <c r="P22" s="74">
        <v>12</v>
      </c>
      <c r="Q22" s="74">
        <v>12</v>
      </c>
      <c r="R22" s="74">
        <v>8</v>
      </c>
      <c r="S22" s="74">
        <v>12</v>
      </c>
      <c r="T22" s="74">
        <v>18</v>
      </c>
      <c r="U22" s="74">
        <v>7</v>
      </c>
      <c r="V22" s="73">
        <v>13</v>
      </c>
      <c r="W22" s="73">
        <v>24</v>
      </c>
      <c r="X22" s="73">
        <v>17</v>
      </c>
      <c r="Y22" s="53">
        <f>+C22+D22+E22+F22</f>
        <v>14</v>
      </c>
      <c r="Z22" s="53">
        <f>G22+H22+I22+J22</f>
        <v>35</v>
      </c>
      <c r="AA22" s="53">
        <f t="shared" si="1"/>
        <v>52</v>
      </c>
      <c r="AB22" s="53">
        <f t="shared" si="3"/>
        <v>44</v>
      </c>
      <c r="AC22" s="53">
        <f t="shared" si="4"/>
        <v>50</v>
      </c>
    </row>
    <row r="23" spans="2:29" ht="15" customHeight="1" thickBot="1">
      <c r="B23" s="71" t="s">
        <v>66</v>
      </c>
      <c r="C23" s="72">
        <f>SUM(C6:C22)</f>
        <v>376</v>
      </c>
      <c r="D23" s="72">
        <f aca="true" t="shared" si="5" ref="D23:I23">SUM(D6:D22)</f>
        <v>345</v>
      </c>
      <c r="E23" s="72">
        <f t="shared" si="5"/>
        <v>364</v>
      </c>
      <c r="F23" s="72">
        <f t="shared" si="5"/>
        <v>504</v>
      </c>
      <c r="G23" s="72">
        <f t="shared" si="5"/>
        <v>666</v>
      </c>
      <c r="H23" s="72">
        <f t="shared" si="5"/>
        <v>1066</v>
      </c>
      <c r="I23" s="72">
        <f t="shared" si="5"/>
        <v>1252</v>
      </c>
      <c r="J23" s="72">
        <f aca="true" t="shared" si="6" ref="J23:AB23">SUM(J6:J22)</f>
        <v>1829</v>
      </c>
      <c r="K23" s="72">
        <f t="shared" si="6"/>
        <v>2129</v>
      </c>
      <c r="L23" s="72">
        <f t="shared" si="6"/>
        <v>2168</v>
      </c>
      <c r="M23" s="72">
        <f t="shared" si="6"/>
        <v>1591</v>
      </c>
      <c r="N23" s="72">
        <f t="shared" si="6"/>
        <v>1880</v>
      </c>
      <c r="O23" s="72">
        <f t="shared" si="6"/>
        <v>1901</v>
      </c>
      <c r="P23" s="72">
        <f t="shared" si="6"/>
        <v>1819</v>
      </c>
      <c r="Q23" s="72">
        <f t="shared" si="6"/>
        <v>1558</v>
      </c>
      <c r="R23" s="72">
        <f t="shared" si="6"/>
        <v>1858</v>
      </c>
      <c r="S23" s="72">
        <v>2116</v>
      </c>
      <c r="T23" s="72">
        <f>SUM(T6:T22)</f>
        <v>1970</v>
      </c>
      <c r="U23" s="72">
        <f>SUM(U6:U22)</f>
        <v>1817</v>
      </c>
      <c r="V23" s="72">
        <v>2124</v>
      </c>
      <c r="W23" s="72">
        <v>2541</v>
      </c>
      <c r="X23" s="72">
        <v>2666</v>
      </c>
      <c r="Y23" s="79">
        <f t="shared" si="6"/>
        <v>1589</v>
      </c>
      <c r="Z23" s="79">
        <f t="shared" si="6"/>
        <v>4813</v>
      </c>
      <c r="AA23" s="80">
        <f t="shared" si="6"/>
        <v>7768</v>
      </c>
      <c r="AB23" s="80">
        <f t="shared" si="6"/>
        <v>7136</v>
      </c>
      <c r="AC23" s="80">
        <f t="shared" si="4"/>
        <v>8027</v>
      </c>
    </row>
    <row r="24" spans="3:7" ht="12.75">
      <c r="C24" s="31"/>
      <c r="G24" s="31"/>
    </row>
    <row r="25" spans="2:5" ht="36" customHeight="1">
      <c r="B25" s="123" t="s">
        <v>148</v>
      </c>
      <c r="C25" s="123"/>
      <c r="D25" s="123"/>
      <c r="E25" s="123"/>
    </row>
    <row r="26" ht="13.5" thickBot="1"/>
    <row r="27" spans="3:24" ht="39" customHeight="1" thickBot="1">
      <c r="C27" s="69" t="s">
        <v>17</v>
      </c>
      <c r="D27" s="69" t="s">
        <v>18</v>
      </c>
      <c r="E27" s="69" t="s">
        <v>19</v>
      </c>
      <c r="F27" s="69" t="s">
        <v>70</v>
      </c>
      <c r="G27" s="69" t="s">
        <v>75</v>
      </c>
      <c r="H27" s="69" t="s">
        <v>77</v>
      </c>
      <c r="I27" s="69" t="s">
        <v>80</v>
      </c>
      <c r="J27" s="69" t="s">
        <v>82</v>
      </c>
      <c r="K27" s="69" t="s">
        <v>86</v>
      </c>
      <c r="L27" s="69" t="s">
        <v>89</v>
      </c>
      <c r="M27" s="69" t="s">
        <v>99</v>
      </c>
      <c r="N27" s="69" t="s">
        <v>102</v>
      </c>
      <c r="O27" s="69" t="s">
        <v>105</v>
      </c>
      <c r="P27" s="69" t="s">
        <v>107</v>
      </c>
      <c r="Q27" s="69" t="s">
        <v>112</v>
      </c>
      <c r="R27" s="69" t="s">
        <v>118</v>
      </c>
      <c r="S27" s="69" t="s">
        <v>120</v>
      </c>
      <c r="T27" s="69" t="s">
        <v>156</v>
      </c>
      <c r="U27" s="69" t="s">
        <v>73</v>
      </c>
      <c r="V27" s="69" t="s">
        <v>84</v>
      </c>
      <c r="W27" s="70" t="s">
        <v>103</v>
      </c>
      <c r="X27" s="70" t="s">
        <v>117</v>
      </c>
    </row>
    <row r="28" spans="2:24" ht="12.75">
      <c r="B28" s="41" t="s">
        <v>94</v>
      </c>
      <c r="C28" s="17">
        <f>+(G6-C6)/C6</f>
        <v>2.0285714285714285</v>
      </c>
      <c r="D28" s="18">
        <f>+(H6-D6)/D6</f>
        <v>3.5</v>
      </c>
      <c r="E28" s="18">
        <f>+(I6-E6)/E6</f>
        <v>4</v>
      </c>
      <c r="F28" s="32">
        <f>+(J6-F6)/F6</f>
        <v>2.378787878787879</v>
      </c>
      <c r="G28" s="36">
        <f>+(K6-G6)/G6</f>
        <v>1.7924528301886793</v>
      </c>
      <c r="H28" s="37">
        <f aca="true" t="shared" si="7" ref="H28:H36">+(L6-H6)/H6</f>
        <v>0.673202614379085</v>
      </c>
      <c r="I28" s="37">
        <f aca="true" t="shared" si="8" ref="I28:T28">+(M6-I6)/I6</f>
        <v>-0.027777777777777776</v>
      </c>
      <c r="J28" s="37">
        <f t="shared" si="8"/>
        <v>-0.15695067264573992</v>
      </c>
      <c r="K28" s="37">
        <f t="shared" si="8"/>
        <v>-0.28040540540540543</v>
      </c>
      <c r="L28" s="37">
        <f t="shared" si="8"/>
        <v>-0.23046875</v>
      </c>
      <c r="M28" s="37">
        <f t="shared" si="8"/>
        <v>-0.10285714285714286</v>
      </c>
      <c r="N28" s="37">
        <f t="shared" si="8"/>
        <v>0.34574468085106386</v>
      </c>
      <c r="O28" s="37">
        <f t="shared" si="8"/>
        <v>0.018779342723004695</v>
      </c>
      <c r="P28" s="37">
        <f t="shared" si="8"/>
        <v>0.19796954314720813</v>
      </c>
      <c r="Q28" s="37">
        <f t="shared" si="8"/>
        <v>0.6878980891719745</v>
      </c>
      <c r="R28" s="13">
        <f t="shared" si="8"/>
        <v>-0.03162055335968379</v>
      </c>
      <c r="S28" s="13">
        <f t="shared" si="8"/>
        <v>0.7603686635944701</v>
      </c>
      <c r="T28" s="13">
        <f t="shared" si="8"/>
        <v>0.4830508474576271</v>
      </c>
      <c r="U28" s="88">
        <f>+(Z6-Y6)/Y6</f>
        <v>2.871345029239766</v>
      </c>
      <c r="V28" s="88">
        <f>+(AA6-Z6)/Z6</f>
        <v>0.3821752265861027</v>
      </c>
      <c r="W28" s="88">
        <f>+(AB6-AA6)/AA6</f>
        <v>-0.10382513661202186</v>
      </c>
      <c r="X28" s="88">
        <f>+(AC6-AB6)/AB6</f>
        <v>0.174390243902439</v>
      </c>
    </row>
    <row r="29" spans="2:24" ht="12.75">
      <c r="B29" s="42" t="s">
        <v>95</v>
      </c>
      <c r="C29" s="19">
        <f aca="true" t="shared" si="9" ref="C29:C36">+(G7-C7)/C7</f>
        <v>1.125</v>
      </c>
      <c r="D29" s="20">
        <f aca="true" t="shared" si="10" ref="D29:D36">+(H7-D7)/D7</f>
        <v>2.75</v>
      </c>
      <c r="E29" s="20">
        <f aca="true" t="shared" si="11" ref="E29:E36">+(I7-E7)/E7</f>
        <v>2.25</v>
      </c>
      <c r="F29" s="33">
        <f aca="true" t="shared" si="12" ref="F29:F36">+(J7-F7)/F7</f>
        <v>3.5</v>
      </c>
      <c r="G29" s="37">
        <f aca="true" t="shared" si="13" ref="G29:G36">+(K7-G7)/G7</f>
        <v>2.764705882352941</v>
      </c>
      <c r="H29" s="37">
        <f t="shared" si="7"/>
        <v>0.8333333333333334</v>
      </c>
      <c r="I29" s="37">
        <f aca="true" t="shared" si="14" ref="I29:I45">+(M7-I7)/I7</f>
        <v>0.5</v>
      </c>
      <c r="J29" s="37">
        <f aca="true" t="shared" si="15" ref="J29:J45">+(N7-J7)/J7</f>
        <v>0.3333333333333333</v>
      </c>
      <c r="K29" s="37">
        <f aca="true" t="shared" si="16" ref="K29:K45">+(O7-K7)/K7</f>
        <v>0.109375</v>
      </c>
      <c r="L29" s="37">
        <f aca="true" t="shared" si="17" ref="L29:L45">+(P7-L7)/L7</f>
        <v>0.2545454545454545</v>
      </c>
      <c r="M29" s="37">
        <f aca="true" t="shared" si="18" ref="M29:M45">+(Q7-M7)/M7</f>
        <v>0.5128205128205128</v>
      </c>
      <c r="N29" s="37">
        <f aca="true" t="shared" si="19" ref="N29:N45">+(R7-N7)/N7</f>
        <v>-0.2916666666666667</v>
      </c>
      <c r="O29" s="37">
        <f aca="true" t="shared" si="20" ref="O29:O45">+(S7-O7)/O7</f>
        <v>-0.39436619718309857</v>
      </c>
      <c r="P29" s="37">
        <f aca="true" t="shared" si="21" ref="P29:P43">+(T7-P7)/P7</f>
        <v>-0.14492753623188406</v>
      </c>
      <c r="Q29" s="37">
        <f aca="true" t="shared" si="22" ref="Q29:Q43">+(U7-Q7)/Q7</f>
        <v>0.11864406779661017</v>
      </c>
      <c r="R29" s="15">
        <f aca="true" t="shared" si="23" ref="R29:R45">+(V7-R7)/R7</f>
        <v>0.5294117647058824</v>
      </c>
      <c r="S29" s="15">
        <f aca="true" t="shared" si="24" ref="S29:S43">+(W7-S7)/S7</f>
        <v>0.6976744186046512</v>
      </c>
      <c r="T29" s="15">
        <f aca="true" t="shared" si="25" ref="T29:T45">+(X7-T7)/T7</f>
        <v>0.3050847457627119</v>
      </c>
      <c r="U29" s="89">
        <f aca="true" t="shared" si="26" ref="U29:U36">+(Z7-Y7)/Y7</f>
        <v>2.5277777777777777</v>
      </c>
      <c r="V29" s="89">
        <f aca="true" t="shared" si="27" ref="V29:V36">+(AA7-Z7)/Z7</f>
        <v>0.8110236220472441</v>
      </c>
      <c r="W29" s="89">
        <f>+(AB7-AA7)/AA7</f>
        <v>0.08695652173913043</v>
      </c>
      <c r="X29" s="89">
        <f aca="true" t="shared" si="28" ref="X29:X45">+(AC7-AB7)/AB7</f>
        <v>-0.016</v>
      </c>
    </row>
    <row r="30" spans="2:24" ht="12.75">
      <c r="B30" s="42" t="s">
        <v>8</v>
      </c>
      <c r="C30" s="19">
        <f t="shared" si="9"/>
        <v>-0.3888888888888889</v>
      </c>
      <c r="D30" s="20">
        <f t="shared" si="10"/>
        <v>1.411764705882353</v>
      </c>
      <c r="E30" s="20">
        <f t="shared" si="11"/>
        <v>1.3333333333333333</v>
      </c>
      <c r="F30" s="33">
        <f t="shared" si="12"/>
        <v>0.6206896551724138</v>
      </c>
      <c r="G30" s="37">
        <f t="shared" si="13"/>
        <v>4.181818181818182</v>
      </c>
      <c r="H30" s="37">
        <f t="shared" si="7"/>
        <v>0.17073170731707318</v>
      </c>
      <c r="I30" s="37">
        <f t="shared" si="14"/>
        <v>0.14285714285714285</v>
      </c>
      <c r="J30" s="37">
        <f t="shared" si="15"/>
        <v>-0.3191489361702128</v>
      </c>
      <c r="K30" s="37">
        <f t="shared" si="16"/>
        <v>-0.05263157894736842</v>
      </c>
      <c r="L30" s="37">
        <f t="shared" si="17"/>
        <v>-0.125</v>
      </c>
      <c r="M30" s="37">
        <f t="shared" si="18"/>
        <v>-0.28125</v>
      </c>
      <c r="N30" s="37">
        <f t="shared" si="19"/>
        <v>0.1875</v>
      </c>
      <c r="O30" s="37">
        <f t="shared" si="20"/>
        <v>-0.48148148148148145</v>
      </c>
      <c r="P30" s="37">
        <f t="shared" si="21"/>
        <v>-0.2857142857142857</v>
      </c>
      <c r="Q30" s="37">
        <f t="shared" si="22"/>
        <v>-0.4782608695652174</v>
      </c>
      <c r="R30" s="15">
        <f t="shared" si="23"/>
        <v>-0.10526315789473684</v>
      </c>
      <c r="S30" s="15">
        <f t="shared" si="24"/>
        <v>1.0357142857142858</v>
      </c>
      <c r="T30" s="15">
        <f t="shared" si="25"/>
        <v>0.4</v>
      </c>
      <c r="U30" s="89">
        <f t="shared" si="26"/>
        <v>0.6710526315789473</v>
      </c>
      <c r="V30" s="89">
        <f t="shared" si="27"/>
        <v>0.33070866141732286</v>
      </c>
      <c r="W30" s="89">
        <f aca="true" t="shared" si="29" ref="W30:W44">+(AB8-AA8)/AA8</f>
        <v>-0.07100591715976332</v>
      </c>
      <c r="X30" s="89">
        <f t="shared" si="28"/>
        <v>-0.3375796178343949</v>
      </c>
    </row>
    <row r="31" spans="2:24" ht="12.75">
      <c r="B31" s="42" t="s">
        <v>90</v>
      </c>
      <c r="C31" s="19">
        <f t="shared" si="9"/>
        <v>2.0833333333333335</v>
      </c>
      <c r="D31" s="20">
        <f t="shared" si="10"/>
        <v>8.555555555555555</v>
      </c>
      <c r="E31" s="20">
        <f t="shared" si="11"/>
        <v>4.363636363636363</v>
      </c>
      <c r="F31" s="33">
        <f t="shared" si="12"/>
        <v>1</v>
      </c>
      <c r="G31" s="37">
        <f t="shared" si="13"/>
        <v>0.918918918918919</v>
      </c>
      <c r="H31" s="37">
        <f t="shared" si="7"/>
        <v>-0.19767441860465115</v>
      </c>
      <c r="I31" s="37">
        <f t="shared" si="14"/>
        <v>-0.288135593220339</v>
      </c>
      <c r="J31" s="37">
        <f t="shared" si="15"/>
        <v>-0.016129032258064516</v>
      </c>
      <c r="K31" s="37">
        <f t="shared" si="16"/>
        <v>-0.2112676056338028</v>
      </c>
      <c r="L31" s="37">
        <f t="shared" si="17"/>
        <v>0.14492753623188406</v>
      </c>
      <c r="M31" s="37">
        <f t="shared" si="18"/>
        <v>0.7619047619047619</v>
      </c>
      <c r="N31" s="37">
        <f t="shared" si="19"/>
        <v>0.04918032786885246</v>
      </c>
      <c r="O31" s="37">
        <f t="shared" si="20"/>
        <v>1.0535714285714286</v>
      </c>
      <c r="P31" s="37">
        <f t="shared" si="21"/>
        <v>-0.012658227848101266</v>
      </c>
      <c r="Q31" s="37">
        <f t="shared" si="22"/>
        <v>0.04054054054054054</v>
      </c>
      <c r="R31" s="15">
        <f t="shared" si="23"/>
        <v>0</v>
      </c>
      <c r="S31" s="15">
        <f t="shared" si="24"/>
        <v>-0.48695652173913045</v>
      </c>
      <c r="T31" s="15">
        <f t="shared" si="25"/>
        <v>-0.19230769230769232</v>
      </c>
      <c r="U31" s="89">
        <f t="shared" si="26"/>
        <v>2.873015873015873</v>
      </c>
      <c r="V31" s="89">
        <f t="shared" si="27"/>
        <v>-0.004098360655737705</v>
      </c>
      <c r="W31" s="89">
        <f t="shared" si="29"/>
        <v>0.12345679012345678</v>
      </c>
      <c r="X31" s="89">
        <f t="shared" si="28"/>
        <v>0.22344322344322345</v>
      </c>
    </row>
    <row r="32" spans="2:24" ht="12.75">
      <c r="B32" s="42" t="s">
        <v>9</v>
      </c>
      <c r="C32" s="19">
        <f t="shared" si="9"/>
        <v>1</v>
      </c>
      <c r="D32" s="20">
        <f t="shared" si="10"/>
        <v>0.8461538461538461</v>
      </c>
      <c r="E32" s="20">
        <f t="shared" si="11"/>
        <v>0.3</v>
      </c>
      <c r="F32" s="33">
        <f t="shared" si="12"/>
        <v>1.8888888888888888</v>
      </c>
      <c r="G32" s="37">
        <f t="shared" si="13"/>
        <v>1.7</v>
      </c>
      <c r="H32" s="37">
        <f t="shared" si="7"/>
        <v>1.4583333333333333</v>
      </c>
      <c r="I32" s="37">
        <f t="shared" si="14"/>
        <v>0.5</v>
      </c>
      <c r="J32" s="37">
        <f t="shared" si="15"/>
        <v>0.057692307692307696</v>
      </c>
      <c r="K32" s="37">
        <f t="shared" si="16"/>
        <v>0.2037037037037037</v>
      </c>
      <c r="L32" s="37">
        <f t="shared" si="17"/>
        <v>0.288135593220339</v>
      </c>
      <c r="M32" s="37">
        <f t="shared" si="18"/>
        <v>0</v>
      </c>
      <c r="N32" s="37">
        <f t="shared" si="19"/>
        <v>0.05454545454545454</v>
      </c>
      <c r="O32" s="37">
        <f t="shared" si="20"/>
        <v>-0.23076923076923078</v>
      </c>
      <c r="P32" s="37">
        <f t="shared" si="21"/>
        <v>-0.3684210526315789</v>
      </c>
      <c r="Q32" s="37">
        <f t="shared" si="22"/>
        <v>0.05128205128205128</v>
      </c>
      <c r="R32" s="15">
        <f t="shared" si="23"/>
        <v>-0.08620689655172414</v>
      </c>
      <c r="S32" s="15">
        <f t="shared" si="24"/>
        <v>0</v>
      </c>
      <c r="T32" s="15">
        <f t="shared" si="25"/>
        <v>0.4166666666666667</v>
      </c>
      <c r="U32" s="89">
        <f t="shared" si="26"/>
        <v>1</v>
      </c>
      <c r="V32" s="89">
        <f t="shared" si="27"/>
        <v>0.6967213114754098</v>
      </c>
      <c r="W32" s="89">
        <f t="shared" si="29"/>
        <v>0.1497584541062802</v>
      </c>
      <c r="X32" s="89">
        <f t="shared" si="28"/>
        <v>-0.19327731092436976</v>
      </c>
    </row>
    <row r="33" spans="2:24" ht="12.75">
      <c r="B33" s="42" t="s">
        <v>10</v>
      </c>
      <c r="C33" s="19">
        <f t="shared" si="9"/>
        <v>2</v>
      </c>
      <c r="D33" s="20">
        <f t="shared" si="10"/>
        <v>1.3333333333333333</v>
      </c>
      <c r="E33" s="20">
        <f t="shared" si="11"/>
        <v>8</v>
      </c>
      <c r="F33" s="33">
        <f t="shared" si="12"/>
        <v>7</v>
      </c>
      <c r="G33" s="37">
        <f t="shared" si="13"/>
        <v>2.5</v>
      </c>
      <c r="H33" s="37">
        <f t="shared" si="7"/>
        <v>2.5714285714285716</v>
      </c>
      <c r="I33" s="37">
        <f t="shared" si="14"/>
        <v>0.7777777777777778</v>
      </c>
      <c r="J33" s="37">
        <f t="shared" si="15"/>
        <v>0.25</v>
      </c>
      <c r="K33" s="37">
        <f t="shared" si="16"/>
        <v>-0.09523809523809523</v>
      </c>
      <c r="L33" s="37">
        <f t="shared" si="17"/>
        <v>-0.56</v>
      </c>
      <c r="M33" s="37">
        <f t="shared" si="18"/>
        <v>-0.625</v>
      </c>
      <c r="N33" s="37">
        <f t="shared" si="19"/>
        <v>-0.65</v>
      </c>
      <c r="O33" s="37">
        <f t="shared" si="20"/>
        <v>0.05263157894736842</v>
      </c>
      <c r="P33" s="37">
        <f t="shared" si="21"/>
        <v>1</v>
      </c>
      <c r="Q33" s="37">
        <f t="shared" si="22"/>
        <v>1.6666666666666667</v>
      </c>
      <c r="R33" s="15">
        <f t="shared" si="23"/>
        <v>1.7142857142857142</v>
      </c>
      <c r="S33" s="15">
        <f t="shared" si="24"/>
        <v>0.8</v>
      </c>
      <c r="T33" s="15">
        <f t="shared" si="25"/>
        <v>1.0909090909090908</v>
      </c>
      <c r="U33" s="89">
        <f t="shared" si="26"/>
        <v>3.75</v>
      </c>
      <c r="V33" s="89">
        <f t="shared" si="27"/>
        <v>1.1578947368421053</v>
      </c>
      <c r="W33" s="89">
        <f t="shared" si="29"/>
        <v>-0.47560975609756095</v>
      </c>
      <c r="X33" s="89">
        <f t="shared" si="28"/>
        <v>0.7906976744186046</v>
      </c>
    </row>
    <row r="34" spans="2:24" ht="12.75">
      <c r="B34" s="42" t="s">
        <v>96</v>
      </c>
      <c r="C34" s="19">
        <f t="shared" si="9"/>
        <v>-0.28</v>
      </c>
      <c r="D34" s="20">
        <f t="shared" si="10"/>
        <v>0.8888888888888888</v>
      </c>
      <c r="E34" s="20">
        <f t="shared" si="11"/>
        <v>3.1666666666666665</v>
      </c>
      <c r="G34" s="37">
        <f t="shared" si="13"/>
        <v>3.7777777777777777</v>
      </c>
      <c r="H34" s="37">
        <f t="shared" si="7"/>
        <v>2.6176470588235294</v>
      </c>
      <c r="I34" s="37">
        <f t="shared" si="14"/>
        <v>0.24</v>
      </c>
      <c r="J34" s="37">
        <f t="shared" si="15"/>
        <v>-0.011764705882352941</v>
      </c>
      <c r="K34" s="37">
        <f t="shared" si="16"/>
        <v>0.12790697674418605</v>
      </c>
      <c r="L34" s="37">
        <f t="shared" si="17"/>
        <v>-0.21138211382113822</v>
      </c>
      <c r="M34" s="37">
        <f t="shared" si="18"/>
        <v>0.016129032258064516</v>
      </c>
      <c r="N34" s="37">
        <f t="shared" si="19"/>
        <v>-0.30952380952380953</v>
      </c>
      <c r="O34" s="37">
        <f t="shared" si="20"/>
        <v>-0.24742268041237114</v>
      </c>
      <c r="P34" s="37">
        <f t="shared" si="21"/>
        <v>-0.020618556701030927</v>
      </c>
      <c r="Q34" s="37">
        <f t="shared" si="22"/>
        <v>-0.14285714285714285</v>
      </c>
      <c r="R34" s="15">
        <f t="shared" si="23"/>
        <v>0.7586206896551724</v>
      </c>
      <c r="S34" s="15">
        <f t="shared" si="24"/>
        <v>0.684931506849315</v>
      </c>
      <c r="T34" s="15">
        <f t="shared" si="25"/>
        <v>0.35789473684210527</v>
      </c>
      <c r="U34" s="89">
        <f t="shared" si="26"/>
        <v>1.2</v>
      </c>
      <c r="V34" s="89">
        <f t="shared" si="27"/>
        <v>0.8983957219251337</v>
      </c>
      <c r="W34" s="89">
        <f t="shared" si="29"/>
        <v>-0.11267605633802817</v>
      </c>
      <c r="X34" s="89">
        <f t="shared" si="28"/>
        <v>0.02857142857142857</v>
      </c>
    </row>
    <row r="35" spans="2:24" ht="12.75">
      <c r="B35" s="42" t="s">
        <v>92</v>
      </c>
      <c r="C35" s="19">
        <f t="shared" si="9"/>
        <v>1</v>
      </c>
      <c r="D35" s="20">
        <f t="shared" si="10"/>
        <v>1.75</v>
      </c>
      <c r="E35" s="20">
        <f t="shared" si="11"/>
        <v>5.2</v>
      </c>
      <c r="F35" s="33">
        <f t="shared" si="12"/>
        <v>5.9</v>
      </c>
      <c r="G35" s="37">
        <f t="shared" si="13"/>
        <v>2.642857142857143</v>
      </c>
      <c r="H35" s="37">
        <f t="shared" si="7"/>
        <v>1.3333333333333333</v>
      </c>
      <c r="I35" s="37">
        <f t="shared" si="14"/>
        <v>-0.03225806451612903</v>
      </c>
      <c r="J35" s="37">
        <f t="shared" si="15"/>
        <v>0.08695652173913043</v>
      </c>
      <c r="K35" s="37">
        <f t="shared" si="16"/>
        <v>0.5098039215686274</v>
      </c>
      <c r="L35" s="37">
        <f t="shared" si="17"/>
        <v>-0.23376623376623376</v>
      </c>
      <c r="M35" s="37">
        <f t="shared" si="18"/>
        <v>-0.15</v>
      </c>
      <c r="N35" s="37">
        <f t="shared" si="19"/>
        <v>-0.02666666666666667</v>
      </c>
      <c r="O35" s="37">
        <f t="shared" si="20"/>
        <v>-0.09090909090909091</v>
      </c>
      <c r="P35" s="37">
        <f t="shared" si="21"/>
        <v>0.11864406779661017</v>
      </c>
      <c r="Q35" s="37">
        <f t="shared" si="22"/>
        <v>0.39215686274509803</v>
      </c>
      <c r="R35" s="15">
        <f t="shared" si="23"/>
        <v>0.3424657534246575</v>
      </c>
      <c r="S35" s="15">
        <f t="shared" si="24"/>
        <v>0.04285714285714286</v>
      </c>
      <c r="T35" s="15">
        <f t="shared" si="25"/>
        <v>0.7121212121212122</v>
      </c>
      <c r="U35" s="89">
        <f t="shared" si="26"/>
        <v>3.5641025641025643</v>
      </c>
      <c r="V35" s="89">
        <f t="shared" si="27"/>
        <v>0.47752808988764045</v>
      </c>
      <c r="W35" s="89">
        <f t="shared" si="29"/>
        <v>-0.011406844106463879</v>
      </c>
      <c r="X35" s="89">
        <f t="shared" si="28"/>
        <v>0.17307692307692307</v>
      </c>
    </row>
    <row r="36" spans="2:24" ht="12.75">
      <c r="B36" s="42" t="s">
        <v>68</v>
      </c>
      <c r="C36" s="19">
        <f t="shared" si="9"/>
        <v>0.5666666666666667</v>
      </c>
      <c r="D36" s="20">
        <f t="shared" si="10"/>
        <v>2.55</v>
      </c>
      <c r="E36" s="20">
        <f t="shared" si="11"/>
        <v>2.1294117647058823</v>
      </c>
      <c r="F36" s="33">
        <f t="shared" si="12"/>
        <v>3.659340659340659</v>
      </c>
      <c r="G36" s="37">
        <f t="shared" si="13"/>
        <v>2.517730496453901</v>
      </c>
      <c r="H36" s="37">
        <f t="shared" si="7"/>
        <v>1.2816901408450705</v>
      </c>
      <c r="I36" s="37">
        <f t="shared" si="14"/>
        <v>0.42105263157894735</v>
      </c>
      <c r="J36" s="37">
        <f t="shared" si="15"/>
        <v>-0.054245283018867926</v>
      </c>
      <c r="K36" s="37">
        <f t="shared" si="16"/>
        <v>-0.2157258064516129</v>
      </c>
      <c r="L36" s="37">
        <f t="shared" si="17"/>
        <v>-0.2222222222222222</v>
      </c>
      <c r="M36" s="37">
        <f t="shared" si="18"/>
        <v>-0.05555555555555555</v>
      </c>
      <c r="N36" s="37">
        <f t="shared" si="19"/>
        <v>-0.017456359102244388</v>
      </c>
      <c r="O36" s="37">
        <f t="shared" si="20"/>
        <v>0.07969151670951156</v>
      </c>
      <c r="P36" s="37">
        <f t="shared" si="21"/>
        <v>0.08994708994708994</v>
      </c>
      <c r="Q36" s="37">
        <f t="shared" si="22"/>
        <v>-0.022408963585434174</v>
      </c>
      <c r="R36" s="15">
        <f t="shared" si="23"/>
        <v>-0.027918781725888325</v>
      </c>
      <c r="S36" s="15">
        <f t="shared" si="24"/>
        <v>0.3047619047619048</v>
      </c>
      <c r="T36" s="15">
        <f t="shared" si="25"/>
        <v>0.279126213592233</v>
      </c>
      <c r="U36" s="89">
        <f t="shared" si="26"/>
        <v>2.2024539877300615</v>
      </c>
      <c r="V36" s="89">
        <f t="shared" si="27"/>
        <v>0.6867816091954023</v>
      </c>
      <c r="W36" s="89">
        <f t="shared" si="29"/>
        <v>-0.13798977853492334</v>
      </c>
      <c r="X36" s="89">
        <f t="shared" si="28"/>
        <v>0.030303030303030304</v>
      </c>
    </row>
    <row r="37" spans="2:24" ht="12.75">
      <c r="B37" s="42" t="s">
        <v>91</v>
      </c>
      <c r="C37" s="19">
        <f aca="true" t="shared" si="30" ref="C37:H37">+(G15-C15)/C15</f>
        <v>0.8214285714285714</v>
      </c>
      <c r="D37" s="20">
        <f t="shared" si="30"/>
        <v>1.8653846153846154</v>
      </c>
      <c r="E37" s="20">
        <f t="shared" si="30"/>
        <v>2.183333333333333</v>
      </c>
      <c r="F37" s="33">
        <f t="shared" si="30"/>
        <v>2.796875</v>
      </c>
      <c r="G37" s="37">
        <f t="shared" si="30"/>
        <v>2.323529411764706</v>
      </c>
      <c r="H37" s="37">
        <f t="shared" si="30"/>
        <v>1.2080536912751678</v>
      </c>
      <c r="I37" s="37">
        <f t="shared" si="14"/>
        <v>0.3717277486910995</v>
      </c>
      <c r="J37" s="37">
        <f t="shared" si="15"/>
        <v>0.05761316872427984</v>
      </c>
      <c r="K37" s="37">
        <f t="shared" si="16"/>
        <v>-0.11504424778761062</v>
      </c>
      <c r="L37" s="37">
        <f t="shared" si="17"/>
        <v>-0.2553191489361702</v>
      </c>
      <c r="M37" s="37">
        <f t="shared" si="18"/>
        <v>-0.22519083969465647</v>
      </c>
      <c r="N37" s="37">
        <f t="shared" si="19"/>
        <v>0.13618677042801555</v>
      </c>
      <c r="O37" s="37">
        <f t="shared" si="20"/>
        <v>0.12</v>
      </c>
      <c r="P37" s="37">
        <f t="shared" si="21"/>
        <v>0.17551020408163265</v>
      </c>
      <c r="Q37" s="37">
        <f t="shared" si="22"/>
        <v>0.47783251231527096</v>
      </c>
      <c r="R37" s="15">
        <f t="shared" si="23"/>
        <v>0.08561643835616438</v>
      </c>
      <c r="S37" s="15">
        <f t="shared" si="24"/>
        <v>0.050595238095238096</v>
      </c>
      <c r="T37" s="15">
        <f t="shared" si="25"/>
        <v>0.4930555555555556</v>
      </c>
      <c r="U37" s="89">
        <f aca="true" t="shared" si="31" ref="U37:U45">+(Z15-Y15)/Y15</f>
        <v>1.9525862068965518</v>
      </c>
      <c r="V37" s="89">
        <f aca="true" t="shared" si="32" ref="V37:V45">+(AA15-Z15)/Z15</f>
        <v>0.7328467153284671</v>
      </c>
      <c r="W37" s="89">
        <f t="shared" si="29"/>
        <v>-0.12384161752316765</v>
      </c>
      <c r="X37" s="89">
        <f t="shared" si="28"/>
        <v>0.19326923076923078</v>
      </c>
    </row>
    <row r="38" spans="2:24" ht="12.75">
      <c r="B38" s="42" t="s">
        <v>64</v>
      </c>
      <c r="C38" s="19"/>
      <c r="D38" s="20">
        <f aca="true" t="shared" si="33" ref="D38:H45">+(H16-D16)/D16</f>
        <v>5</v>
      </c>
      <c r="E38" s="20">
        <f t="shared" si="33"/>
        <v>2.3333333333333335</v>
      </c>
      <c r="F38" s="33">
        <f t="shared" si="33"/>
        <v>2.6666666666666665</v>
      </c>
      <c r="G38" s="37">
        <f t="shared" si="33"/>
        <v>17</v>
      </c>
      <c r="H38" s="37">
        <f t="shared" si="33"/>
        <v>0.6666666666666666</v>
      </c>
      <c r="I38" s="37">
        <f t="shared" si="14"/>
        <v>0.6</v>
      </c>
      <c r="J38" s="37">
        <f t="shared" si="15"/>
        <v>-0.696969696969697</v>
      </c>
      <c r="K38" s="37">
        <f t="shared" si="16"/>
        <v>0.5</v>
      </c>
      <c r="L38" s="37">
        <f t="shared" si="17"/>
        <v>-0.25</v>
      </c>
      <c r="M38" s="37">
        <f t="shared" si="18"/>
        <v>-0.125</v>
      </c>
      <c r="N38" s="37">
        <f t="shared" si="19"/>
        <v>-0.3</v>
      </c>
      <c r="O38" s="37">
        <f t="shared" si="20"/>
        <v>0.2222222222222222</v>
      </c>
      <c r="P38" s="37">
        <f t="shared" si="21"/>
        <v>0.8</v>
      </c>
      <c r="Q38" s="37">
        <f t="shared" si="22"/>
        <v>1.0714285714285714</v>
      </c>
      <c r="R38" s="15">
        <f t="shared" si="23"/>
        <v>2.7142857142857144</v>
      </c>
      <c r="S38" s="15">
        <f t="shared" si="24"/>
        <v>-0.21212121212121213</v>
      </c>
      <c r="T38" s="15">
        <f t="shared" si="25"/>
        <v>0.3333333333333333</v>
      </c>
      <c r="U38" s="89">
        <f t="shared" si="31"/>
        <v>3</v>
      </c>
      <c r="V38" s="89">
        <f t="shared" si="32"/>
        <v>0.14285714285714285</v>
      </c>
      <c r="W38" s="89">
        <f t="shared" si="29"/>
        <v>-0.015625</v>
      </c>
      <c r="X38" s="89">
        <f t="shared" si="28"/>
        <v>0.8253968253968254</v>
      </c>
    </row>
    <row r="39" spans="2:24" ht="12.75">
      <c r="B39" s="42" t="s">
        <v>11</v>
      </c>
      <c r="C39" s="19">
        <f aca="true" t="shared" si="34" ref="C39:C45">+(G17-C17)/C17</f>
        <v>1.625</v>
      </c>
      <c r="D39" s="20">
        <f t="shared" si="33"/>
        <v>2.0434782608695654</v>
      </c>
      <c r="E39" s="20">
        <f t="shared" si="33"/>
        <v>2.25</v>
      </c>
      <c r="F39" s="33">
        <f t="shared" si="33"/>
        <v>2.1923076923076925</v>
      </c>
      <c r="G39" s="37">
        <f t="shared" si="33"/>
        <v>1.2380952380952381</v>
      </c>
      <c r="H39" s="37">
        <f t="shared" si="33"/>
        <v>0.44285714285714284</v>
      </c>
      <c r="I39" s="37">
        <f t="shared" si="14"/>
        <v>0.6730769230769231</v>
      </c>
      <c r="J39" s="37">
        <f t="shared" si="15"/>
        <v>0.27710843373493976</v>
      </c>
      <c r="K39" s="37">
        <f t="shared" si="16"/>
        <v>0.20212765957446807</v>
      </c>
      <c r="L39" s="37">
        <f t="shared" si="17"/>
        <v>-0.13861386138613863</v>
      </c>
      <c r="M39" s="37">
        <f t="shared" si="18"/>
        <v>0.034482758620689655</v>
      </c>
      <c r="N39" s="37">
        <f t="shared" si="19"/>
        <v>0.0660377358490566</v>
      </c>
      <c r="O39" s="37">
        <f t="shared" si="20"/>
        <v>0.12389380530973451</v>
      </c>
      <c r="P39" s="37">
        <f t="shared" si="21"/>
        <v>0.41379310344827586</v>
      </c>
      <c r="Q39" s="37">
        <f t="shared" si="22"/>
        <v>0.13333333333333333</v>
      </c>
      <c r="R39" s="15">
        <f t="shared" si="23"/>
        <v>0.23008849557522124</v>
      </c>
      <c r="S39" s="15">
        <f t="shared" si="24"/>
        <v>0.12598425196850394</v>
      </c>
      <c r="T39" s="15">
        <f t="shared" si="25"/>
        <v>0.23577235772357724</v>
      </c>
      <c r="U39" s="89">
        <f t="shared" si="31"/>
        <v>2.049382716049383</v>
      </c>
      <c r="V39" s="89">
        <f t="shared" si="32"/>
        <v>0.5708502024291497</v>
      </c>
      <c r="W39" s="89">
        <f t="shared" si="29"/>
        <v>0.03865979381443299</v>
      </c>
      <c r="X39" s="89">
        <f t="shared" si="28"/>
        <v>0.21836228287841192</v>
      </c>
    </row>
    <row r="40" spans="2:24" ht="12.75">
      <c r="B40" s="42" t="s">
        <v>13</v>
      </c>
      <c r="C40" s="19">
        <f t="shared" si="34"/>
        <v>1.3714285714285714</v>
      </c>
      <c r="D40" s="20">
        <f t="shared" si="33"/>
        <v>1.813953488372093</v>
      </c>
      <c r="E40" s="20">
        <f t="shared" si="33"/>
        <v>2.761904761904762</v>
      </c>
      <c r="F40" s="33">
        <f t="shared" si="33"/>
        <v>2.5454545454545454</v>
      </c>
      <c r="G40" s="37">
        <f t="shared" si="33"/>
        <v>2.1204819277108435</v>
      </c>
      <c r="H40" s="37">
        <f t="shared" si="33"/>
        <v>1.8099173553719008</v>
      </c>
      <c r="I40" s="37">
        <f t="shared" si="14"/>
        <v>0.5759493670886076</v>
      </c>
      <c r="J40" s="37">
        <f t="shared" si="15"/>
        <v>0.38461538461538464</v>
      </c>
      <c r="K40" s="37">
        <f t="shared" si="16"/>
        <v>0.02702702702702703</v>
      </c>
      <c r="L40" s="37">
        <f t="shared" si="17"/>
        <v>-0.17352941176470588</v>
      </c>
      <c r="M40" s="37">
        <f t="shared" si="18"/>
        <v>0.07228915662650602</v>
      </c>
      <c r="N40" s="37">
        <f t="shared" si="19"/>
        <v>-0.19753086419753085</v>
      </c>
      <c r="O40" s="37">
        <f t="shared" si="20"/>
        <v>0.14661654135338345</v>
      </c>
      <c r="P40" s="37">
        <f t="shared" si="21"/>
        <v>-0.0035587188612099642</v>
      </c>
      <c r="Q40" s="37">
        <f t="shared" si="22"/>
        <v>-0.07116104868913857</v>
      </c>
      <c r="R40" s="15">
        <f t="shared" si="23"/>
        <v>0.18461538461538463</v>
      </c>
      <c r="S40" s="15">
        <f t="shared" si="24"/>
        <v>0.1180327868852459</v>
      </c>
      <c r="T40" s="15">
        <f t="shared" si="25"/>
        <v>0.3142857142857143</v>
      </c>
      <c r="U40" s="89">
        <f t="shared" si="31"/>
        <v>2.204301075268817</v>
      </c>
      <c r="V40" s="89">
        <f t="shared" si="32"/>
        <v>0.9664429530201343</v>
      </c>
      <c r="W40" s="89">
        <f t="shared" si="29"/>
        <v>-0.08361774744027303</v>
      </c>
      <c r="X40" s="89">
        <f t="shared" si="28"/>
        <v>0.06238361266294227</v>
      </c>
    </row>
    <row r="41" spans="2:24" ht="12.75">
      <c r="B41" s="42" t="s">
        <v>14</v>
      </c>
      <c r="C41" s="19">
        <f t="shared" si="34"/>
        <v>-0.32142857142857145</v>
      </c>
      <c r="D41" s="20">
        <f t="shared" si="33"/>
        <v>0.05555555555555555</v>
      </c>
      <c r="E41" s="20">
        <f t="shared" si="33"/>
        <v>2.3</v>
      </c>
      <c r="F41" s="33">
        <f t="shared" si="33"/>
        <v>6.111111111111111</v>
      </c>
      <c r="G41" s="37">
        <f t="shared" si="33"/>
        <v>3.3157894736842106</v>
      </c>
      <c r="H41" s="37">
        <f t="shared" si="33"/>
        <v>3.210526315789474</v>
      </c>
      <c r="I41" s="37">
        <f t="shared" si="14"/>
        <v>-0.3484848484848485</v>
      </c>
      <c r="J41" s="37">
        <f t="shared" si="15"/>
        <v>-0.21875</v>
      </c>
      <c r="K41" s="37">
        <f t="shared" si="16"/>
        <v>-0.2926829268292683</v>
      </c>
      <c r="L41" s="37">
        <f t="shared" si="17"/>
        <v>-0.0875</v>
      </c>
      <c r="M41" s="37">
        <f t="shared" si="18"/>
        <v>0.023255813953488372</v>
      </c>
      <c r="N41" s="37">
        <f t="shared" si="19"/>
        <v>-0.35</v>
      </c>
      <c r="O41" s="37">
        <f t="shared" si="20"/>
        <v>0.5344827586206896</v>
      </c>
      <c r="P41" s="37">
        <f t="shared" si="21"/>
        <v>0.0958904109589041</v>
      </c>
      <c r="Q41" s="37">
        <f t="shared" si="22"/>
        <v>0.75</v>
      </c>
      <c r="R41" s="15">
        <f t="shared" si="23"/>
        <v>0.5076923076923077</v>
      </c>
      <c r="S41" s="15">
        <f t="shared" si="24"/>
        <v>-0.11235955056179775</v>
      </c>
      <c r="T41" s="15">
        <f t="shared" si="25"/>
        <v>0.1625</v>
      </c>
      <c r="U41" s="89">
        <f t="shared" si="31"/>
        <v>1.7619047619047619</v>
      </c>
      <c r="V41" s="89">
        <f t="shared" si="32"/>
        <v>0.3146551724137931</v>
      </c>
      <c r="W41" s="89">
        <f t="shared" si="29"/>
        <v>-0.21311475409836064</v>
      </c>
      <c r="X41" s="89">
        <f t="shared" si="28"/>
        <v>0.43333333333333335</v>
      </c>
    </row>
    <row r="42" spans="2:24" ht="12.75">
      <c r="B42" s="42" t="s">
        <v>15</v>
      </c>
      <c r="C42" s="19">
        <f t="shared" si="34"/>
        <v>1</v>
      </c>
      <c r="D42" s="20">
        <f t="shared" si="33"/>
        <v>3.75</v>
      </c>
      <c r="E42" s="20">
        <f t="shared" si="33"/>
        <v>1.1666666666666667</v>
      </c>
      <c r="F42" s="33">
        <f t="shared" si="33"/>
        <v>0.8333333333333334</v>
      </c>
      <c r="G42" s="37">
        <f t="shared" si="33"/>
        <v>1.3</v>
      </c>
      <c r="H42" s="37">
        <f t="shared" si="33"/>
        <v>0.21052631578947367</v>
      </c>
      <c r="I42" s="37">
        <f t="shared" si="14"/>
        <v>0.23076923076923078</v>
      </c>
      <c r="J42" s="37">
        <f t="shared" si="15"/>
        <v>-0.2727272727272727</v>
      </c>
      <c r="K42" s="37">
        <f t="shared" si="16"/>
        <v>-0.13043478260869565</v>
      </c>
      <c r="L42" s="37">
        <f t="shared" si="17"/>
        <v>0.043478260869565216</v>
      </c>
      <c r="M42" s="37">
        <f t="shared" si="18"/>
        <v>0.25</v>
      </c>
      <c r="N42" s="37">
        <f t="shared" si="19"/>
        <v>1.375</v>
      </c>
      <c r="O42" s="37">
        <f t="shared" si="20"/>
        <v>0.55</v>
      </c>
      <c r="P42" s="37">
        <f t="shared" si="21"/>
        <v>-0.08333333333333333</v>
      </c>
      <c r="Q42" s="37">
        <f t="shared" si="22"/>
        <v>0.15</v>
      </c>
      <c r="R42" s="15">
        <f t="shared" si="23"/>
        <v>0.21052631578947367</v>
      </c>
      <c r="S42" s="15">
        <f t="shared" si="24"/>
        <v>0.06451612903225806</v>
      </c>
      <c r="T42" s="15">
        <f t="shared" si="25"/>
        <v>1.0909090909090908</v>
      </c>
      <c r="U42" s="89">
        <f t="shared" si="31"/>
        <v>1.5238095238095237</v>
      </c>
      <c r="V42" s="89">
        <f t="shared" si="32"/>
        <v>0.32075471698113206</v>
      </c>
      <c r="W42" s="89">
        <f t="shared" si="29"/>
        <v>0.18571428571428572</v>
      </c>
      <c r="X42" s="89">
        <f t="shared" si="28"/>
        <v>0.1927710843373494</v>
      </c>
    </row>
    <row r="43" spans="2:24" ht="12.75">
      <c r="B43" s="42" t="s">
        <v>93</v>
      </c>
      <c r="C43" s="19">
        <f t="shared" si="34"/>
        <v>0.2962962962962963</v>
      </c>
      <c r="D43" s="20">
        <f t="shared" si="33"/>
        <v>0.8076923076923077</v>
      </c>
      <c r="E43" s="20">
        <f t="shared" si="33"/>
        <v>1.7222222222222223</v>
      </c>
      <c r="F43" s="33">
        <f t="shared" si="33"/>
        <v>1.3333333333333333</v>
      </c>
      <c r="G43" s="37">
        <f t="shared" si="33"/>
        <v>1.8857142857142857</v>
      </c>
      <c r="H43" s="37">
        <f t="shared" si="33"/>
        <v>0.3829787234042553</v>
      </c>
      <c r="I43" s="37">
        <f t="shared" si="14"/>
        <v>0.2653061224489796</v>
      </c>
      <c r="J43" s="37">
        <f t="shared" si="15"/>
        <v>0.5714285714285714</v>
      </c>
      <c r="K43" s="37">
        <f t="shared" si="16"/>
        <v>-0.36633663366336633</v>
      </c>
      <c r="L43" s="37">
        <f t="shared" si="17"/>
        <v>0.13846153846153847</v>
      </c>
      <c r="M43" s="37">
        <f t="shared" si="18"/>
        <v>0.27419354838709675</v>
      </c>
      <c r="N43" s="37">
        <f t="shared" si="19"/>
        <v>0.2727272727272727</v>
      </c>
      <c r="O43" s="37">
        <f t="shared" si="20"/>
        <v>1.296875</v>
      </c>
      <c r="P43" s="37">
        <f t="shared" si="21"/>
        <v>0.16216216216216217</v>
      </c>
      <c r="Q43" s="37">
        <f t="shared" si="22"/>
        <v>0.012658227848101266</v>
      </c>
      <c r="R43" s="15">
        <f t="shared" si="23"/>
        <v>0.2653061224489796</v>
      </c>
      <c r="S43" s="15">
        <f t="shared" si="24"/>
        <v>-0.04081632653061224</v>
      </c>
      <c r="T43" s="15">
        <f t="shared" si="25"/>
        <v>0.26744186046511625</v>
      </c>
      <c r="U43" s="89">
        <f t="shared" si="31"/>
        <v>0.9565217391304348</v>
      </c>
      <c r="V43" s="89">
        <f t="shared" si="32"/>
        <v>0.6944444444444444</v>
      </c>
      <c r="W43" s="89">
        <f t="shared" si="29"/>
        <v>0.03278688524590164</v>
      </c>
      <c r="X43" s="89">
        <f t="shared" si="28"/>
        <v>0.3873015873015873</v>
      </c>
    </row>
    <row r="44" spans="2:24" ht="13.5" thickBot="1">
      <c r="B44" s="43" t="s">
        <v>12</v>
      </c>
      <c r="C44" s="21">
        <f t="shared" si="34"/>
        <v>1</v>
      </c>
      <c r="D44" s="22">
        <f t="shared" si="33"/>
        <v>1.6666666666666667</v>
      </c>
      <c r="E44" s="22">
        <f t="shared" si="33"/>
        <v>0.75</v>
      </c>
      <c r="F44" s="34">
        <f t="shared" si="33"/>
        <v>2.2</v>
      </c>
      <c r="G44" s="38">
        <f t="shared" si="33"/>
        <v>3.25</v>
      </c>
      <c r="H44" s="38">
        <f t="shared" si="33"/>
        <v>0.5</v>
      </c>
      <c r="I44" s="38">
        <f t="shared" si="14"/>
        <v>0.8571428571428571</v>
      </c>
      <c r="J44" s="38">
        <f t="shared" si="15"/>
        <v>-0.375</v>
      </c>
      <c r="K44" s="38">
        <f t="shared" si="16"/>
        <v>-0.29411764705882354</v>
      </c>
      <c r="L44" s="38">
        <f t="shared" si="17"/>
        <v>0</v>
      </c>
      <c r="M44" s="38">
        <f t="shared" si="18"/>
        <v>-0.07692307692307693</v>
      </c>
      <c r="N44" s="38">
        <f t="shared" si="19"/>
        <v>-0.2</v>
      </c>
      <c r="O44" s="38">
        <f t="shared" si="20"/>
        <v>0</v>
      </c>
      <c r="P44" s="38">
        <f>+(T22-P22)/P22</f>
        <v>0.5</v>
      </c>
      <c r="Q44" s="38">
        <f>+(U22-Q22)/Q22</f>
        <v>-0.4166666666666667</v>
      </c>
      <c r="R44" s="39">
        <f t="shared" si="23"/>
        <v>0.625</v>
      </c>
      <c r="S44" s="15">
        <f>+(W22-S22)/S22</f>
        <v>1</v>
      </c>
      <c r="T44" s="15">
        <f t="shared" si="25"/>
        <v>-0.05555555555555555</v>
      </c>
      <c r="U44" s="90">
        <f t="shared" si="31"/>
        <v>1.5</v>
      </c>
      <c r="V44" s="90">
        <f t="shared" si="32"/>
        <v>0.4857142857142857</v>
      </c>
      <c r="W44" s="90">
        <f t="shared" si="29"/>
        <v>-0.15384615384615385</v>
      </c>
      <c r="X44" s="90">
        <f t="shared" si="28"/>
        <v>0.13636363636363635</v>
      </c>
    </row>
    <row r="45" spans="2:24" ht="13.5" thickBot="1">
      <c r="B45" s="71" t="s">
        <v>66</v>
      </c>
      <c r="C45" s="75">
        <f t="shared" si="34"/>
        <v>0.7712765957446809</v>
      </c>
      <c r="D45" s="76">
        <f t="shared" si="33"/>
        <v>2.0898550724637683</v>
      </c>
      <c r="E45" s="76">
        <f t="shared" si="33"/>
        <v>2.4395604395604398</v>
      </c>
      <c r="F45" s="76">
        <f t="shared" si="33"/>
        <v>2.628968253968254</v>
      </c>
      <c r="G45" s="77">
        <f t="shared" si="33"/>
        <v>2.1966966966966965</v>
      </c>
      <c r="H45" s="77">
        <f t="shared" si="33"/>
        <v>1.0337711069418387</v>
      </c>
      <c r="I45" s="77">
        <f t="shared" si="14"/>
        <v>0.2707667731629393</v>
      </c>
      <c r="J45" s="77">
        <f t="shared" si="15"/>
        <v>0.027884089666484417</v>
      </c>
      <c r="K45" s="77">
        <f t="shared" si="16"/>
        <v>-0.10709253170502583</v>
      </c>
      <c r="L45" s="77">
        <f t="shared" si="17"/>
        <v>-0.1609778597785978</v>
      </c>
      <c r="M45" s="77">
        <f t="shared" si="18"/>
        <v>-0.020741671904462602</v>
      </c>
      <c r="N45" s="77">
        <f t="shared" si="19"/>
        <v>-0.011702127659574468</v>
      </c>
      <c r="O45" s="77">
        <f t="shared" si="20"/>
        <v>0.11309836927932668</v>
      </c>
      <c r="P45" s="77">
        <f>+(T23-P23)/P23</f>
        <v>0.08301264431006047</v>
      </c>
      <c r="Q45" s="77">
        <f>+(U23-Q23)/Q23</f>
        <v>0.1662387676508344</v>
      </c>
      <c r="R45" s="99">
        <f t="shared" si="23"/>
        <v>0.14316469321851452</v>
      </c>
      <c r="S45" s="99">
        <f>+(W23-S23)/S23</f>
        <v>0.2008506616257089</v>
      </c>
      <c r="T45" s="99">
        <f t="shared" si="25"/>
        <v>0.3532994923857868</v>
      </c>
      <c r="U45" s="92">
        <f t="shared" si="31"/>
        <v>2.028949024543738</v>
      </c>
      <c r="V45" s="92">
        <f t="shared" si="32"/>
        <v>0.6139621857469354</v>
      </c>
      <c r="W45" s="92">
        <f>+(AB23-AA23)/AA23</f>
        <v>-0.08135942327497425</v>
      </c>
      <c r="X45" s="92">
        <f t="shared" si="28"/>
        <v>0.12485986547085202</v>
      </c>
    </row>
  </sheetData>
  <sheetProtection/>
  <mergeCells count="1">
    <mergeCell ref="B25:E25"/>
  </mergeCells>
  <printOptions/>
  <pageMargins left="0.7874015748031497" right="0.7874015748031497" top="0.984251968503937" bottom="0.984251968503937" header="0" footer="0"/>
  <pageSetup fitToHeight="0" fitToWidth="1" horizontalDpi="600" verticalDpi="600" orientation="landscape" paperSize="9" scale="83" r:id="rId2"/>
  <drawing r:id="rId1"/>
</worksheet>
</file>

<file path=xl/worksheets/sheet5.xml><?xml version="1.0" encoding="utf-8"?>
<worksheet xmlns="http://schemas.openxmlformats.org/spreadsheetml/2006/main" xmlns:r="http://schemas.openxmlformats.org/officeDocument/2006/relationships">
  <sheetPr codeName="Hoja11"/>
  <dimension ref="B2:F25"/>
  <sheetViews>
    <sheetView zoomScalePageLayoutView="0" workbookViewId="0" topLeftCell="A1">
      <selection activeCell="A1" sqref="A1"/>
    </sheetView>
  </sheetViews>
  <sheetFormatPr defaultColWidth="11.421875" defaultRowHeight="12.75"/>
  <cols>
    <col min="2" max="2" width="35.57421875" style="0" customWidth="1"/>
  </cols>
  <sheetData>
    <row r="2" spans="2:3" ht="15.75">
      <c r="B2" s="65" t="s">
        <v>59</v>
      </c>
      <c r="C2" s="101"/>
    </row>
    <row r="3" spans="2:3" ht="15.75">
      <c r="B3" s="68" t="s">
        <v>121</v>
      </c>
      <c r="C3" s="101"/>
    </row>
    <row r="4" ht="13.5" thickBot="1"/>
    <row r="5" spans="3:4" ht="13.5" thickBot="1">
      <c r="C5" s="69" t="s">
        <v>119</v>
      </c>
      <c r="D5" s="69" t="s">
        <v>155</v>
      </c>
    </row>
    <row r="6" spans="2:4" ht="12.75">
      <c r="B6" s="41" t="s">
        <v>94</v>
      </c>
      <c r="C6" s="6">
        <v>226</v>
      </c>
      <c r="D6" s="111">
        <v>219</v>
      </c>
    </row>
    <row r="7" spans="2:6" ht="15.75">
      <c r="B7" s="42" t="s">
        <v>95</v>
      </c>
      <c r="C7" s="8">
        <v>71</v>
      </c>
      <c r="D7" s="112">
        <v>70</v>
      </c>
      <c r="E7" s="107"/>
      <c r="F7" s="108"/>
    </row>
    <row r="8" spans="2:4" ht="12.75">
      <c r="B8" s="42" t="s">
        <v>8</v>
      </c>
      <c r="C8" s="8">
        <v>49</v>
      </c>
      <c r="D8" s="112">
        <v>30</v>
      </c>
    </row>
    <row r="9" spans="2:4" ht="12.75">
      <c r="B9" s="42" t="s">
        <v>90</v>
      </c>
      <c r="C9" s="8">
        <v>33</v>
      </c>
      <c r="D9" s="112">
        <v>58</v>
      </c>
    </row>
    <row r="10" spans="2:4" ht="12.75">
      <c r="B10" s="42" t="s">
        <v>9</v>
      </c>
      <c r="C10" s="8">
        <v>39</v>
      </c>
      <c r="D10" s="112">
        <v>50</v>
      </c>
    </row>
    <row r="11" spans="2:4" ht="12.75">
      <c r="B11" s="42" t="s">
        <v>10</v>
      </c>
      <c r="C11" s="8">
        <v>19</v>
      </c>
      <c r="D11" s="112">
        <v>32</v>
      </c>
    </row>
    <row r="12" spans="2:4" ht="12.75">
      <c r="B12" s="42" t="s">
        <v>96</v>
      </c>
      <c r="C12" s="8">
        <v>86</v>
      </c>
      <c r="D12" s="112">
        <v>84</v>
      </c>
    </row>
    <row r="13" spans="2:4" ht="12.75">
      <c r="B13" s="42" t="s">
        <v>92</v>
      </c>
      <c r="C13" s="44">
        <v>87</v>
      </c>
      <c r="D13" s="114">
        <v>68</v>
      </c>
    </row>
    <row r="14" spans="2:4" ht="12.75">
      <c r="B14" s="42" t="s">
        <v>68</v>
      </c>
      <c r="C14" s="8">
        <v>444</v>
      </c>
      <c r="D14" s="112">
        <v>430</v>
      </c>
    </row>
    <row r="15" spans="2:4" ht="12.75">
      <c r="B15" s="42" t="s">
        <v>91</v>
      </c>
      <c r="C15" s="8">
        <v>268</v>
      </c>
      <c r="D15" s="112">
        <v>306</v>
      </c>
    </row>
    <row r="16" spans="2:4" ht="12.75">
      <c r="B16" s="42" t="s">
        <v>64</v>
      </c>
      <c r="C16" s="44">
        <v>24</v>
      </c>
      <c r="D16" s="114">
        <v>20</v>
      </c>
    </row>
    <row r="17" spans="2:4" ht="12.75">
      <c r="B17" s="42" t="s">
        <v>11</v>
      </c>
      <c r="C17" s="8">
        <v>127</v>
      </c>
      <c r="D17" s="112">
        <v>139</v>
      </c>
    </row>
    <row r="18" spans="2:4" ht="12.75">
      <c r="B18" s="42" t="s">
        <v>13</v>
      </c>
      <c r="C18" s="8">
        <v>202</v>
      </c>
      <c r="D18" s="112">
        <v>288</v>
      </c>
    </row>
    <row r="19" spans="2:4" ht="12.75">
      <c r="B19" s="42" t="s">
        <v>14</v>
      </c>
      <c r="C19" s="8">
        <v>56</v>
      </c>
      <c r="D19" s="112">
        <v>93</v>
      </c>
    </row>
    <row r="20" spans="2:4" ht="12.75">
      <c r="B20" s="42" t="s">
        <v>15</v>
      </c>
      <c r="C20" s="8">
        <v>30</v>
      </c>
      <c r="D20" s="112">
        <v>27</v>
      </c>
    </row>
    <row r="21" spans="2:4" ht="12.75">
      <c r="B21" s="42" t="s">
        <v>93</v>
      </c>
      <c r="C21" s="8">
        <v>91</v>
      </c>
      <c r="D21" s="112">
        <v>96</v>
      </c>
    </row>
    <row r="22" spans="2:4" ht="13.5" thickBot="1">
      <c r="B22" s="104" t="s">
        <v>12</v>
      </c>
      <c r="C22" s="10">
        <v>21</v>
      </c>
      <c r="D22" s="113">
        <v>14</v>
      </c>
    </row>
    <row r="23" spans="2:4" ht="13.5" thickBot="1">
      <c r="B23" s="105" t="s">
        <v>66</v>
      </c>
      <c r="C23" s="80">
        <v>1873</v>
      </c>
      <c r="D23" s="80">
        <v>2024</v>
      </c>
    </row>
    <row r="25" spans="2:3" ht="15.75">
      <c r="B25" s="68"/>
      <c r="C25" s="101"/>
    </row>
  </sheetData>
  <sheetProtection/>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4"/>
  <dimension ref="B2:D23"/>
  <sheetViews>
    <sheetView zoomScalePageLayoutView="0" workbookViewId="0" topLeftCell="A1">
      <selection activeCell="D31" sqref="D31"/>
    </sheetView>
  </sheetViews>
  <sheetFormatPr defaultColWidth="11.421875" defaultRowHeight="12.75"/>
  <cols>
    <col min="2" max="2" width="35.57421875" style="0" customWidth="1"/>
  </cols>
  <sheetData>
    <row r="2" ht="15.75">
      <c r="B2" s="65" t="s">
        <v>59</v>
      </c>
    </row>
    <row r="3" spans="2:3" ht="15.75">
      <c r="B3" s="68" t="s">
        <v>132</v>
      </c>
      <c r="C3" s="101"/>
    </row>
    <row r="4" ht="13.5" thickBot="1"/>
    <row r="5" spans="3:4" ht="13.5" thickBot="1">
      <c r="C5" s="69" t="s">
        <v>119</v>
      </c>
      <c r="D5" s="69" t="s">
        <v>155</v>
      </c>
    </row>
    <row r="6" spans="2:4" ht="12.75">
      <c r="B6" s="41" t="s">
        <v>94</v>
      </c>
      <c r="C6" s="6">
        <v>18</v>
      </c>
      <c r="D6" s="111">
        <v>8</v>
      </c>
    </row>
    <row r="7" spans="2:4" ht="12.75">
      <c r="B7" s="42" t="s">
        <v>95</v>
      </c>
      <c r="C7" s="8">
        <v>3</v>
      </c>
      <c r="D7" s="112">
        <v>6</v>
      </c>
    </row>
    <row r="8" spans="2:4" ht="12.75">
      <c r="B8" s="42" t="s">
        <v>8</v>
      </c>
      <c r="C8" s="8">
        <v>1</v>
      </c>
      <c r="D8" s="112">
        <v>2</v>
      </c>
    </row>
    <row r="9" spans="2:4" ht="12.75">
      <c r="B9" s="42" t="s">
        <v>90</v>
      </c>
      <c r="C9" s="8">
        <v>9</v>
      </c>
      <c r="D9" s="112">
        <v>12</v>
      </c>
    </row>
    <row r="10" spans="2:4" ht="12.75">
      <c r="B10" s="42" t="s">
        <v>9</v>
      </c>
      <c r="C10" s="8">
        <v>8</v>
      </c>
      <c r="D10" s="112">
        <v>16</v>
      </c>
    </row>
    <row r="11" spans="2:4" ht="12.75">
      <c r="B11" s="42" t="s">
        <v>10</v>
      </c>
      <c r="C11" s="8">
        <v>0</v>
      </c>
      <c r="D11" s="112">
        <v>0</v>
      </c>
    </row>
    <row r="12" spans="2:4" ht="12.75">
      <c r="B12" s="42" t="s">
        <v>96</v>
      </c>
      <c r="C12" s="8">
        <v>3</v>
      </c>
      <c r="D12" s="112">
        <v>9</v>
      </c>
    </row>
    <row r="13" spans="2:4" ht="12.75">
      <c r="B13" s="42" t="s">
        <v>92</v>
      </c>
      <c r="C13" s="44">
        <v>0</v>
      </c>
      <c r="D13" s="114">
        <v>1</v>
      </c>
    </row>
    <row r="14" spans="2:4" ht="12.75">
      <c r="B14" s="42" t="s">
        <v>68</v>
      </c>
      <c r="C14" s="8">
        <v>60</v>
      </c>
      <c r="D14" s="112">
        <v>42</v>
      </c>
    </row>
    <row r="15" spans="2:4" ht="12.75">
      <c r="B15" s="42" t="s">
        <v>91</v>
      </c>
      <c r="C15" s="8">
        <v>14</v>
      </c>
      <c r="D15" s="112">
        <v>28</v>
      </c>
    </row>
    <row r="16" spans="2:4" ht="12.75">
      <c r="B16" s="42" t="s">
        <v>64</v>
      </c>
      <c r="C16" s="44">
        <v>1</v>
      </c>
      <c r="D16" s="114">
        <v>0</v>
      </c>
    </row>
    <row r="17" spans="2:4" ht="12.75">
      <c r="B17" s="42" t="s">
        <v>11</v>
      </c>
      <c r="C17" s="8">
        <v>8</v>
      </c>
      <c r="D17" s="112">
        <v>12</v>
      </c>
    </row>
    <row r="18" spans="2:4" ht="12.75">
      <c r="B18" s="42" t="s">
        <v>13</v>
      </c>
      <c r="C18" s="8">
        <v>19</v>
      </c>
      <c r="D18" s="112">
        <v>19</v>
      </c>
    </row>
    <row r="19" spans="2:4" ht="12.75">
      <c r="B19" s="42" t="s">
        <v>14</v>
      </c>
      <c r="C19" s="8">
        <v>4</v>
      </c>
      <c r="D19" s="112">
        <v>4</v>
      </c>
    </row>
    <row r="20" spans="2:4" ht="12.75">
      <c r="B20" s="42" t="s">
        <v>15</v>
      </c>
      <c r="C20" s="8">
        <v>0</v>
      </c>
      <c r="D20" s="112">
        <v>0</v>
      </c>
    </row>
    <row r="21" spans="2:4" ht="12.75">
      <c r="B21" s="42" t="s">
        <v>93</v>
      </c>
      <c r="C21" s="8">
        <v>6</v>
      </c>
      <c r="D21" s="112">
        <v>9</v>
      </c>
    </row>
    <row r="22" spans="2:4" ht="13.5" thickBot="1">
      <c r="B22" s="104" t="s">
        <v>12</v>
      </c>
      <c r="C22" s="10">
        <v>0</v>
      </c>
      <c r="D22" s="113">
        <v>1</v>
      </c>
    </row>
    <row r="23" spans="2:4" ht="13.5" thickBot="1">
      <c r="B23" s="105" t="s">
        <v>66</v>
      </c>
      <c r="C23" s="80">
        <v>154</v>
      </c>
      <c r="D23" s="80">
        <v>169</v>
      </c>
    </row>
  </sheetData>
  <sheetProtection/>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3"/>
  <dimension ref="B2:E23"/>
  <sheetViews>
    <sheetView zoomScalePageLayoutView="0" workbookViewId="0" topLeftCell="A1">
      <selection activeCell="A1" sqref="A1"/>
    </sheetView>
  </sheetViews>
  <sheetFormatPr defaultColWidth="11.421875" defaultRowHeight="12.75"/>
  <cols>
    <col min="2" max="2" width="35.57421875" style="0" customWidth="1"/>
  </cols>
  <sheetData>
    <row r="2" spans="2:4" ht="15.75">
      <c r="B2" s="65" t="s">
        <v>59</v>
      </c>
      <c r="C2" s="101"/>
      <c r="D2" s="101"/>
    </row>
    <row r="3" spans="2:5" ht="15.75">
      <c r="B3" s="68" t="s">
        <v>133</v>
      </c>
      <c r="C3" s="101"/>
      <c r="D3" s="101"/>
      <c r="E3" s="100"/>
    </row>
    <row r="4" ht="13.5" thickBot="1"/>
    <row r="5" spans="3:4" ht="13.5" thickBot="1">
      <c r="C5" s="69" t="s">
        <v>119</v>
      </c>
      <c r="D5" s="69" t="s">
        <v>155</v>
      </c>
    </row>
    <row r="6" spans="2:4" ht="12.75">
      <c r="B6" s="41" t="s">
        <v>94</v>
      </c>
      <c r="C6" s="6">
        <v>63</v>
      </c>
      <c r="D6" s="116">
        <v>91</v>
      </c>
    </row>
    <row r="7" spans="2:4" ht="12.75">
      <c r="B7" s="42" t="s">
        <v>95</v>
      </c>
      <c r="C7" s="8">
        <v>10</v>
      </c>
      <c r="D7" s="117">
        <v>5</v>
      </c>
    </row>
    <row r="8" spans="2:4" ht="12.75">
      <c r="B8" s="42" t="s">
        <v>8</v>
      </c>
      <c r="C8" s="8">
        <v>10</v>
      </c>
      <c r="D8" s="117">
        <v>7</v>
      </c>
    </row>
    <row r="9" spans="2:4" ht="12.75">
      <c r="B9" s="42" t="s">
        <v>90</v>
      </c>
      <c r="C9" s="8">
        <v>24</v>
      </c>
      <c r="D9" s="117">
        <v>41</v>
      </c>
    </row>
    <row r="10" spans="2:4" ht="12.75">
      <c r="B10" s="42" t="s">
        <v>9</v>
      </c>
      <c r="C10" s="8">
        <v>10</v>
      </c>
      <c r="D10" s="117">
        <v>8</v>
      </c>
    </row>
    <row r="11" spans="2:4" ht="12.75">
      <c r="B11" s="42" t="s">
        <v>10</v>
      </c>
      <c r="C11" s="8">
        <v>2</v>
      </c>
      <c r="D11" s="117">
        <v>5</v>
      </c>
    </row>
    <row r="12" spans="2:4" ht="12.75">
      <c r="B12" s="42" t="s">
        <v>96</v>
      </c>
      <c r="C12" s="8">
        <v>39</v>
      </c>
      <c r="D12" s="117">
        <v>23</v>
      </c>
    </row>
    <row r="13" spans="2:4" ht="12.75">
      <c r="B13" s="42" t="s">
        <v>92</v>
      </c>
      <c r="C13" s="44">
        <v>9</v>
      </c>
      <c r="D13" s="118">
        <v>22</v>
      </c>
    </row>
    <row r="14" spans="2:4" ht="12.75">
      <c r="B14" s="42" t="s">
        <v>68</v>
      </c>
      <c r="C14" s="8">
        <v>74</v>
      </c>
      <c r="D14" s="117">
        <v>99</v>
      </c>
    </row>
    <row r="15" spans="2:4" ht="12.75">
      <c r="B15" s="42" t="s">
        <v>91</v>
      </c>
      <c r="C15" s="8">
        <v>33</v>
      </c>
      <c r="D15" s="117">
        <v>23</v>
      </c>
    </row>
    <row r="16" spans="2:4" ht="12.75">
      <c r="B16" s="42" t="s">
        <v>64</v>
      </c>
      <c r="C16" s="44">
        <v>10</v>
      </c>
      <c r="D16" s="118">
        <v>28</v>
      </c>
    </row>
    <row r="17" spans="2:4" ht="12.75">
      <c r="B17" s="42" t="s">
        <v>11</v>
      </c>
      <c r="C17" s="8">
        <v>57</v>
      </c>
      <c r="D17" s="117">
        <v>54</v>
      </c>
    </row>
    <row r="18" spans="2:4" ht="12.75">
      <c r="B18" s="42" t="s">
        <v>13</v>
      </c>
      <c r="C18" s="8">
        <v>68</v>
      </c>
      <c r="D18" s="117">
        <v>56</v>
      </c>
    </row>
    <row r="19" spans="2:4" ht="12.75">
      <c r="B19" s="42" t="s">
        <v>14</v>
      </c>
      <c r="C19" s="8">
        <v>0</v>
      </c>
      <c r="D19" s="117">
        <v>44</v>
      </c>
    </row>
    <row r="20" spans="2:4" ht="12.75">
      <c r="B20" s="42" t="s">
        <v>15</v>
      </c>
      <c r="C20" s="8">
        <v>6</v>
      </c>
      <c r="D20" s="117">
        <v>15</v>
      </c>
    </row>
    <row r="21" spans="2:4" ht="12.75">
      <c r="B21" s="42" t="s">
        <v>93</v>
      </c>
      <c r="C21" s="8">
        <v>23</v>
      </c>
      <c r="D21" s="117">
        <v>25</v>
      </c>
    </row>
    <row r="22" spans="2:4" ht="13.5" thickBot="1">
      <c r="B22" s="43" t="s">
        <v>12</v>
      </c>
      <c r="C22" s="10">
        <v>1</v>
      </c>
      <c r="D22" s="11">
        <v>2</v>
      </c>
    </row>
    <row r="23" spans="2:4" ht="13.5" thickBot="1">
      <c r="B23" s="71" t="s">
        <v>66</v>
      </c>
      <c r="C23" s="80">
        <v>439</v>
      </c>
      <c r="D23" s="80">
        <v>548</v>
      </c>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8"/>
  <dimension ref="B2:AC45"/>
  <sheetViews>
    <sheetView zoomScalePageLayoutView="0" workbookViewId="0" topLeftCell="A1">
      <selection activeCell="A1" sqref="A1"/>
    </sheetView>
  </sheetViews>
  <sheetFormatPr defaultColWidth="11.421875" defaultRowHeight="12.75"/>
  <cols>
    <col min="2" max="2" width="35.57421875" style="0" customWidth="1"/>
  </cols>
  <sheetData>
    <row r="2" spans="2:4" ht="15.75">
      <c r="B2" s="65" t="s">
        <v>59</v>
      </c>
      <c r="C2" s="101"/>
      <c r="D2" s="101"/>
    </row>
    <row r="3" spans="2:4" ht="15.75">
      <c r="B3" s="65" t="s">
        <v>136</v>
      </c>
      <c r="C3" s="101"/>
      <c r="D3" s="101"/>
    </row>
    <row r="4" ht="16.5" thickBot="1">
      <c r="B4" s="68"/>
    </row>
    <row r="5" spans="3:29" ht="13.5" thickBot="1">
      <c r="C5" s="69" t="s">
        <v>0</v>
      </c>
      <c r="D5" s="69" t="s">
        <v>1</v>
      </c>
      <c r="E5" s="69" t="s">
        <v>2</v>
      </c>
      <c r="F5" s="69" t="s">
        <v>3</v>
      </c>
      <c r="G5" s="69" t="s">
        <v>4</v>
      </c>
      <c r="H5" s="69" t="s">
        <v>5</v>
      </c>
      <c r="I5" s="69" t="s">
        <v>6</v>
      </c>
      <c r="J5" s="69" t="s">
        <v>69</v>
      </c>
      <c r="K5" s="69" t="s">
        <v>74</v>
      </c>
      <c r="L5" s="69" t="s">
        <v>76</v>
      </c>
      <c r="M5" s="69" t="s">
        <v>79</v>
      </c>
      <c r="N5" s="69" t="s">
        <v>81</v>
      </c>
      <c r="O5" s="69" t="s">
        <v>85</v>
      </c>
      <c r="P5" s="69" t="s">
        <v>88</v>
      </c>
      <c r="Q5" s="69" t="s">
        <v>98</v>
      </c>
      <c r="R5" s="69" t="s">
        <v>100</v>
      </c>
      <c r="S5" s="69" t="s">
        <v>104</v>
      </c>
      <c r="T5" s="69" t="s">
        <v>106</v>
      </c>
      <c r="U5" s="69" t="s">
        <v>111</v>
      </c>
      <c r="V5" s="69" t="s">
        <v>115</v>
      </c>
      <c r="W5" s="69" t="s">
        <v>119</v>
      </c>
      <c r="X5" s="69" t="s">
        <v>155</v>
      </c>
      <c r="Y5" s="69" t="s">
        <v>72</v>
      </c>
      <c r="Z5" s="69" t="s">
        <v>71</v>
      </c>
      <c r="AA5" s="69" t="s">
        <v>83</v>
      </c>
      <c r="AB5" s="70" t="s">
        <v>101</v>
      </c>
      <c r="AC5" s="70" t="s">
        <v>116</v>
      </c>
    </row>
    <row r="6" spans="2:29" ht="12.75">
      <c r="B6" s="41" t="s">
        <v>94</v>
      </c>
      <c r="C6" s="7">
        <v>15</v>
      </c>
      <c r="D6" s="7">
        <v>7</v>
      </c>
      <c r="E6" s="7">
        <v>11</v>
      </c>
      <c r="F6" s="7">
        <v>6</v>
      </c>
      <c r="G6" s="7">
        <v>15</v>
      </c>
      <c r="H6" s="7">
        <v>20</v>
      </c>
      <c r="I6" s="7">
        <v>19</v>
      </c>
      <c r="J6" s="7">
        <v>9</v>
      </c>
      <c r="K6" s="7">
        <v>29</v>
      </c>
      <c r="L6" s="7">
        <v>19</v>
      </c>
      <c r="M6" s="7">
        <v>19</v>
      </c>
      <c r="N6" s="7">
        <v>35</v>
      </c>
      <c r="O6" s="7">
        <v>43</v>
      </c>
      <c r="P6" s="7">
        <v>52</v>
      </c>
      <c r="Q6" s="7">
        <v>45</v>
      </c>
      <c r="R6" s="7">
        <v>43</v>
      </c>
      <c r="S6" s="7">
        <v>60</v>
      </c>
      <c r="T6" s="7">
        <v>65</v>
      </c>
      <c r="U6" s="7">
        <v>44</v>
      </c>
      <c r="V6" s="7">
        <v>76</v>
      </c>
      <c r="W6" s="102">
        <v>129</v>
      </c>
      <c r="X6" s="102">
        <v>164</v>
      </c>
      <c r="Y6" s="60">
        <f>+C6+D6+E6+F6</f>
        <v>39</v>
      </c>
      <c r="Z6" s="60">
        <f aca="true" t="shared" si="0" ref="Z6:Z21">G6+H6+I6+J6</f>
        <v>63</v>
      </c>
      <c r="AA6" s="60">
        <f aca="true" t="shared" si="1" ref="AA6:AA22">K6+L6+M6+N6</f>
        <v>102</v>
      </c>
      <c r="AB6" s="60">
        <f>+O6+P6+Q6+R6</f>
        <v>183</v>
      </c>
      <c r="AC6" s="60">
        <f>+S6+T6+U6+V6</f>
        <v>245</v>
      </c>
    </row>
    <row r="7" spans="2:29" ht="12.75">
      <c r="B7" s="42" t="s">
        <v>95</v>
      </c>
      <c r="C7" s="9">
        <v>1</v>
      </c>
      <c r="D7" s="9">
        <v>0</v>
      </c>
      <c r="E7" s="9">
        <v>7</v>
      </c>
      <c r="F7" s="9">
        <v>3</v>
      </c>
      <c r="G7" s="9">
        <v>3</v>
      </c>
      <c r="H7" s="9">
        <v>5</v>
      </c>
      <c r="I7" s="9">
        <v>4</v>
      </c>
      <c r="J7" s="9">
        <v>5</v>
      </c>
      <c r="K7" s="9">
        <v>14</v>
      </c>
      <c r="L7" s="9">
        <v>11</v>
      </c>
      <c r="M7" s="9">
        <v>18</v>
      </c>
      <c r="N7" s="9">
        <v>14</v>
      </c>
      <c r="O7" s="9">
        <v>20</v>
      </c>
      <c r="P7" s="9">
        <v>17</v>
      </c>
      <c r="Q7" s="9">
        <v>2</v>
      </c>
      <c r="R7" s="9">
        <v>19</v>
      </c>
      <c r="S7" s="9">
        <v>22</v>
      </c>
      <c r="T7" s="9">
        <v>20</v>
      </c>
      <c r="U7" s="9">
        <v>23</v>
      </c>
      <c r="V7" s="9">
        <v>38</v>
      </c>
      <c r="W7" s="61">
        <v>32</v>
      </c>
      <c r="X7" s="61">
        <v>36</v>
      </c>
      <c r="Y7" s="61">
        <f aca="true" t="shared" si="2" ref="Y7:Y21">+C7+D7+E7+F7</f>
        <v>11</v>
      </c>
      <c r="Z7" s="61">
        <f t="shared" si="0"/>
        <v>17</v>
      </c>
      <c r="AA7" s="61">
        <f t="shared" si="1"/>
        <v>57</v>
      </c>
      <c r="AB7" s="61">
        <f aca="true" t="shared" si="3" ref="AB7:AB22">+O7+P7+Q7+R7</f>
        <v>58</v>
      </c>
      <c r="AC7" s="61">
        <f aca="true" t="shared" si="4" ref="AC7:AC23">+S7+T7+U7+V7</f>
        <v>103</v>
      </c>
    </row>
    <row r="8" spans="2:29" ht="12.75">
      <c r="B8" s="42" t="s">
        <v>8</v>
      </c>
      <c r="C8" s="9">
        <v>0</v>
      </c>
      <c r="D8" s="9">
        <v>0</v>
      </c>
      <c r="E8" s="9">
        <v>4</v>
      </c>
      <c r="F8" s="9">
        <v>0</v>
      </c>
      <c r="G8" s="9">
        <v>0</v>
      </c>
      <c r="H8" s="9">
        <v>0</v>
      </c>
      <c r="I8" s="9">
        <v>0</v>
      </c>
      <c r="J8" s="9">
        <v>3</v>
      </c>
      <c r="K8" s="9">
        <v>1</v>
      </c>
      <c r="L8" s="9">
        <v>4</v>
      </c>
      <c r="M8" s="9">
        <v>4</v>
      </c>
      <c r="N8" s="9">
        <v>7</v>
      </c>
      <c r="O8" s="9">
        <v>10</v>
      </c>
      <c r="P8" s="9">
        <v>5</v>
      </c>
      <c r="Q8" s="9">
        <v>3</v>
      </c>
      <c r="R8" s="9">
        <v>6</v>
      </c>
      <c r="S8" s="9">
        <v>8</v>
      </c>
      <c r="T8" s="9">
        <v>10</v>
      </c>
      <c r="U8" s="9">
        <v>7</v>
      </c>
      <c r="V8" s="9">
        <v>19</v>
      </c>
      <c r="W8" s="61">
        <v>12</v>
      </c>
      <c r="X8" s="61">
        <v>18</v>
      </c>
      <c r="Y8" s="61">
        <f t="shared" si="2"/>
        <v>4</v>
      </c>
      <c r="Z8" s="61">
        <f t="shared" si="0"/>
        <v>3</v>
      </c>
      <c r="AA8" s="61">
        <f t="shared" si="1"/>
        <v>16</v>
      </c>
      <c r="AB8" s="61">
        <f t="shared" si="3"/>
        <v>24</v>
      </c>
      <c r="AC8" s="61">
        <f t="shared" si="4"/>
        <v>44</v>
      </c>
    </row>
    <row r="9" spans="2:29" ht="12.75">
      <c r="B9" s="42" t="s">
        <v>90</v>
      </c>
      <c r="C9" s="9">
        <v>0</v>
      </c>
      <c r="D9" s="9">
        <v>9</v>
      </c>
      <c r="E9" s="9">
        <v>4</v>
      </c>
      <c r="F9" s="9">
        <v>2</v>
      </c>
      <c r="G9" s="9">
        <v>4</v>
      </c>
      <c r="H9" s="9">
        <v>9</v>
      </c>
      <c r="I9" s="9">
        <v>6</v>
      </c>
      <c r="J9" s="9">
        <v>6</v>
      </c>
      <c r="K9" s="9">
        <v>7</v>
      </c>
      <c r="L9" s="9">
        <v>13</v>
      </c>
      <c r="M9" s="9">
        <v>22</v>
      </c>
      <c r="N9" s="9">
        <v>18</v>
      </c>
      <c r="O9" s="9">
        <v>23</v>
      </c>
      <c r="P9" s="9">
        <v>23</v>
      </c>
      <c r="Q9" s="9">
        <v>23</v>
      </c>
      <c r="R9" s="9">
        <v>26</v>
      </c>
      <c r="S9" s="9">
        <v>18</v>
      </c>
      <c r="T9" s="9">
        <v>32</v>
      </c>
      <c r="U9" s="9">
        <v>18</v>
      </c>
      <c r="V9" s="9">
        <v>39</v>
      </c>
      <c r="W9" s="61">
        <v>60</v>
      </c>
      <c r="X9" s="61">
        <v>52</v>
      </c>
      <c r="Y9" s="61">
        <f t="shared" si="2"/>
        <v>15</v>
      </c>
      <c r="Z9" s="61">
        <f t="shared" si="0"/>
        <v>25</v>
      </c>
      <c r="AA9" s="61">
        <f t="shared" si="1"/>
        <v>60</v>
      </c>
      <c r="AB9" s="61">
        <f t="shared" si="3"/>
        <v>95</v>
      </c>
      <c r="AC9" s="61">
        <f t="shared" si="4"/>
        <v>107</v>
      </c>
    </row>
    <row r="10" spans="2:29" ht="12.75">
      <c r="B10" s="42" t="s">
        <v>9</v>
      </c>
      <c r="C10" s="9">
        <v>0</v>
      </c>
      <c r="D10" s="9">
        <v>3</v>
      </c>
      <c r="E10" s="9">
        <v>3</v>
      </c>
      <c r="F10" s="9">
        <v>2</v>
      </c>
      <c r="G10" s="9">
        <v>2</v>
      </c>
      <c r="H10" s="9">
        <v>8</v>
      </c>
      <c r="I10" s="9">
        <v>0</v>
      </c>
      <c r="J10" s="9">
        <v>0</v>
      </c>
      <c r="K10" s="9">
        <v>5</v>
      </c>
      <c r="L10" s="9">
        <v>8</v>
      </c>
      <c r="M10" s="9">
        <v>0</v>
      </c>
      <c r="N10" s="9">
        <v>0</v>
      </c>
      <c r="O10" s="9">
        <v>0</v>
      </c>
      <c r="P10" s="9">
        <v>3</v>
      </c>
      <c r="Q10" s="9">
        <v>3</v>
      </c>
      <c r="R10" s="9">
        <v>0</v>
      </c>
      <c r="S10" s="9">
        <v>4</v>
      </c>
      <c r="T10" s="9">
        <v>4</v>
      </c>
      <c r="U10" s="9">
        <v>6</v>
      </c>
      <c r="V10" s="9">
        <v>10</v>
      </c>
      <c r="W10" s="61">
        <v>18</v>
      </c>
      <c r="X10" s="61">
        <v>17</v>
      </c>
      <c r="Y10" s="61">
        <f t="shared" si="2"/>
        <v>8</v>
      </c>
      <c r="Z10" s="61">
        <f t="shared" si="0"/>
        <v>10</v>
      </c>
      <c r="AA10" s="61">
        <f t="shared" si="1"/>
        <v>13</v>
      </c>
      <c r="AB10" s="61">
        <f t="shared" si="3"/>
        <v>6</v>
      </c>
      <c r="AC10" s="61">
        <f t="shared" si="4"/>
        <v>24</v>
      </c>
    </row>
    <row r="11" spans="2:29" ht="12.75">
      <c r="B11" s="42" t="s">
        <v>10</v>
      </c>
      <c r="C11" s="9">
        <v>0</v>
      </c>
      <c r="D11" s="9">
        <v>2</v>
      </c>
      <c r="E11" s="9">
        <v>1</v>
      </c>
      <c r="F11" s="9">
        <v>0</v>
      </c>
      <c r="G11" s="9">
        <v>1</v>
      </c>
      <c r="H11" s="9">
        <v>1</v>
      </c>
      <c r="I11" s="9">
        <v>0</v>
      </c>
      <c r="J11" s="9">
        <v>2</v>
      </c>
      <c r="K11" s="9">
        <v>8</v>
      </c>
      <c r="L11" s="9">
        <v>1</v>
      </c>
      <c r="M11" s="9">
        <v>9</v>
      </c>
      <c r="N11" s="9">
        <v>3</v>
      </c>
      <c r="O11" s="9">
        <v>8</v>
      </c>
      <c r="P11" s="9">
        <v>16</v>
      </c>
      <c r="Q11" s="9">
        <v>10</v>
      </c>
      <c r="R11" s="9">
        <v>10</v>
      </c>
      <c r="S11" s="9">
        <v>8</v>
      </c>
      <c r="T11" s="9">
        <v>3</v>
      </c>
      <c r="U11" s="9">
        <v>6</v>
      </c>
      <c r="V11" s="9">
        <v>6</v>
      </c>
      <c r="W11" s="61">
        <v>18</v>
      </c>
      <c r="X11" s="61">
        <v>30</v>
      </c>
      <c r="Y11" s="61">
        <f t="shared" si="2"/>
        <v>3</v>
      </c>
      <c r="Z11" s="61">
        <f t="shared" si="0"/>
        <v>4</v>
      </c>
      <c r="AA11" s="61">
        <f t="shared" si="1"/>
        <v>21</v>
      </c>
      <c r="AB11" s="61">
        <f t="shared" si="3"/>
        <v>44</v>
      </c>
      <c r="AC11" s="61">
        <f t="shared" si="4"/>
        <v>23</v>
      </c>
    </row>
    <row r="12" spans="2:29" ht="12.75">
      <c r="B12" s="42" t="s">
        <v>96</v>
      </c>
      <c r="C12" s="9">
        <v>6</v>
      </c>
      <c r="D12" s="9">
        <v>2</v>
      </c>
      <c r="E12" s="9">
        <v>5</v>
      </c>
      <c r="F12" s="9">
        <v>11</v>
      </c>
      <c r="G12" s="9">
        <v>3</v>
      </c>
      <c r="H12" s="9">
        <v>10</v>
      </c>
      <c r="I12" s="9">
        <v>5</v>
      </c>
      <c r="J12" s="9">
        <v>10</v>
      </c>
      <c r="K12" s="9">
        <v>11</v>
      </c>
      <c r="L12" s="9">
        <v>27</v>
      </c>
      <c r="M12" s="9">
        <v>29</v>
      </c>
      <c r="N12" s="9">
        <v>36</v>
      </c>
      <c r="O12" s="9">
        <v>28</v>
      </c>
      <c r="P12" s="9">
        <v>46</v>
      </c>
      <c r="Q12" s="9">
        <v>32</v>
      </c>
      <c r="R12" s="9">
        <v>41</v>
      </c>
      <c r="S12" s="9">
        <v>42</v>
      </c>
      <c r="T12" s="9">
        <v>44</v>
      </c>
      <c r="U12" s="9">
        <v>52</v>
      </c>
      <c r="V12" s="9">
        <v>48</v>
      </c>
      <c r="W12" s="61">
        <v>73</v>
      </c>
      <c r="X12" s="61">
        <v>66</v>
      </c>
      <c r="Y12" s="61">
        <f t="shared" si="2"/>
        <v>24</v>
      </c>
      <c r="Z12" s="61">
        <f t="shared" si="0"/>
        <v>28</v>
      </c>
      <c r="AA12" s="61">
        <f t="shared" si="1"/>
        <v>103</v>
      </c>
      <c r="AB12" s="61">
        <f t="shared" si="3"/>
        <v>147</v>
      </c>
      <c r="AC12" s="61">
        <f t="shared" si="4"/>
        <v>186</v>
      </c>
    </row>
    <row r="13" spans="2:29" ht="12.75">
      <c r="B13" s="42" t="s">
        <v>92</v>
      </c>
      <c r="C13" s="45">
        <v>2</v>
      </c>
      <c r="D13" s="45">
        <v>4</v>
      </c>
      <c r="E13" s="45">
        <v>4</v>
      </c>
      <c r="F13" s="45">
        <v>3</v>
      </c>
      <c r="G13" s="45">
        <v>1</v>
      </c>
      <c r="H13" s="45">
        <v>4</v>
      </c>
      <c r="I13" s="45">
        <v>2</v>
      </c>
      <c r="J13" s="45">
        <v>3</v>
      </c>
      <c r="K13" s="45">
        <v>13</v>
      </c>
      <c r="L13" s="45">
        <v>9</v>
      </c>
      <c r="M13" s="45">
        <v>8</v>
      </c>
      <c r="N13" s="45">
        <v>19</v>
      </c>
      <c r="O13" s="45">
        <v>24</v>
      </c>
      <c r="P13" s="45">
        <v>13</v>
      </c>
      <c r="Q13" s="45">
        <v>14</v>
      </c>
      <c r="R13" s="45">
        <v>18</v>
      </c>
      <c r="S13" s="45">
        <v>30</v>
      </c>
      <c r="T13" s="45">
        <v>14</v>
      </c>
      <c r="U13" s="45">
        <v>15</v>
      </c>
      <c r="V13" s="45">
        <v>23</v>
      </c>
      <c r="W13" s="93">
        <v>55</v>
      </c>
      <c r="X13" s="93">
        <v>50</v>
      </c>
      <c r="Y13" s="93">
        <f t="shared" si="2"/>
        <v>13</v>
      </c>
      <c r="Z13" s="93">
        <f t="shared" si="0"/>
        <v>10</v>
      </c>
      <c r="AA13" s="61">
        <f t="shared" si="1"/>
        <v>49</v>
      </c>
      <c r="AB13" s="61">
        <f t="shared" si="3"/>
        <v>69</v>
      </c>
      <c r="AC13" s="61">
        <f t="shared" si="4"/>
        <v>82</v>
      </c>
    </row>
    <row r="14" spans="2:29" ht="12.75">
      <c r="B14" s="42" t="s">
        <v>68</v>
      </c>
      <c r="C14" s="9">
        <v>11</v>
      </c>
      <c r="D14" s="9">
        <v>26</v>
      </c>
      <c r="E14" s="9">
        <v>30</v>
      </c>
      <c r="F14" s="9">
        <v>40</v>
      </c>
      <c r="G14" s="9">
        <v>60</v>
      </c>
      <c r="H14" s="9">
        <v>54</v>
      </c>
      <c r="I14" s="9">
        <v>31</v>
      </c>
      <c r="J14" s="9">
        <v>61</v>
      </c>
      <c r="K14" s="9">
        <v>94</v>
      </c>
      <c r="L14" s="9">
        <v>127</v>
      </c>
      <c r="M14" s="9">
        <v>110</v>
      </c>
      <c r="N14" s="9">
        <v>165</v>
      </c>
      <c r="O14" s="9">
        <v>120</v>
      </c>
      <c r="P14" s="9">
        <v>136</v>
      </c>
      <c r="Q14" s="9">
        <v>104</v>
      </c>
      <c r="R14" s="9">
        <v>143</v>
      </c>
      <c r="S14" s="9">
        <v>152</v>
      </c>
      <c r="T14" s="9">
        <v>231</v>
      </c>
      <c r="U14" s="9">
        <v>224</v>
      </c>
      <c r="V14" s="9">
        <v>213</v>
      </c>
      <c r="W14" s="61">
        <v>356</v>
      </c>
      <c r="X14" s="61">
        <v>400</v>
      </c>
      <c r="Y14" s="61">
        <f t="shared" si="2"/>
        <v>107</v>
      </c>
      <c r="Z14" s="61">
        <f t="shared" si="0"/>
        <v>206</v>
      </c>
      <c r="AA14" s="61">
        <f t="shared" si="1"/>
        <v>496</v>
      </c>
      <c r="AB14" s="61">
        <f t="shared" si="3"/>
        <v>503</v>
      </c>
      <c r="AC14" s="61">
        <f t="shared" si="4"/>
        <v>820</v>
      </c>
    </row>
    <row r="15" spans="2:29" ht="12.75">
      <c r="B15" s="42" t="s">
        <v>91</v>
      </c>
      <c r="C15" s="9">
        <v>20</v>
      </c>
      <c r="D15" s="9">
        <v>23</v>
      </c>
      <c r="E15" s="9">
        <v>25</v>
      </c>
      <c r="F15" s="9">
        <v>20</v>
      </c>
      <c r="G15" s="9">
        <v>20</v>
      </c>
      <c r="H15" s="9">
        <v>26</v>
      </c>
      <c r="I15" s="9">
        <v>21</v>
      </c>
      <c r="J15" s="9">
        <v>29</v>
      </c>
      <c r="K15" s="9">
        <v>34</v>
      </c>
      <c r="L15" s="9">
        <v>55</v>
      </c>
      <c r="M15" s="9">
        <v>38</v>
      </c>
      <c r="N15" s="9">
        <v>102</v>
      </c>
      <c r="O15" s="9">
        <v>121</v>
      </c>
      <c r="P15" s="9">
        <v>143</v>
      </c>
      <c r="Q15" s="9">
        <v>83</v>
      </c>
      <c r="R15" s="9">
        <v>104</v>
      </c>
      <c r="S15" s="9">
        <v>153</v>
      </c>
      <c r="T15" s="9">
        <v>148</v>
      </c>
      <c r="U15" s="9">
        <v>84</v>
      </c>
      <c r="V15" s="9">
        <v>124</v>
      </c>
      <c r="W15" s="61">
        <v>165</v>
      </c>
      <c r="X15" s="61">
        <v>206</v>
      </c>
      <c r="Y15" s="61">
        <f>+C15+D15+E15+F15</f>
        <v>88</v>
      </c>
      <c r="Z15" s="61">
        <f>G15+H15+I15+J15</f>
        <v>96</v>
      </c>
      <c r="AA15" s="61">
        <f t="shared" si="1"/>
        <v>229</v>
      </c>
      <c r="AB15" s="61">
        <f t="shared" si="3"/>
        <v>451</v>
      </c>
      <c r="AC15" s="61">
        <f t="shared" si="4"/>
        <v>509</v>
      </c>
    </row>
    <row r="16" spans="2:29" ht="12.75">
      <c r="B16" s="42" t="s">
        <v>64</v>
      </c>
      <c r="C16" s="45">
        <v>1</v>
      </c>
      <c r="D16" s="45">
        <v>2</v>
      </c>
      <c r="E16" s="45">
        <v>1</v>
      </c>
      <c r="F16" s="45">
        <v>3</v>
      </c>
      <c r="G16" s="45">
        <v>1</v>
      </c>
      <c r="H16" s="45">
        <v>0</v>
      </c>
      <c r="I16" s="45">
        <v>3</v>
      </c>
      <c r="J16" s="45">
        <v>3</v>
      </c>
      <c r="K16" s="45">
        <v>2</v>
      </c>
      <c r="L16" s="45">
        <v>7</v>
      </c>
      <c r="M16" s="45">
        <v>2</v>
      </c>
      <c r="N16" s="45">
        <v>7</v>
      </c>
      <c r="O16" s="45">
        <v>16</v>
      </c>
      <c r="P16" s="45">
        <v>4</v>
      </c>
      <c r="Q16" s="45">
        <v>3</v>
      </c>
      <c r="R16" s="45">
        <v>7</v>
      </c>
      <c r="S16" s="45">
        <v>5</v>
      </c>
      <c r="T16" s="45">
        <v>11</v>
      </c>
      <c r="U16" s="45">
        <v>3</v>
      </c>
      <c r="V16" s="45">
        <v>11</v>
      </c>
      <c r="W16" s="93">
        <v>16</v>
      </c>
      <c r="X16" s="93">
        <v>23</v>
      </c>
      <c r="Y16" s="93">
        <f t="shared" si="2"/>
        <v>7</v>
      </c>
      <c r="Z16" s="93">
        <f t="shared" si="0"/>
        <v>7</v>
      </c>
      <c r="AA16" s="61">
        <f t="shared" si="1"/>
        <v>18</v>
      </c>
      <c r="AB16" s="61">
        <f t="shared" si="3"/>
        <v>30</v>
      </c>
      <c r="AC16" s="61">
        <f t="shared" si="4"/>
        <v>30</v>
      </c>
    </row>
    <row r="17" spans="2:29" ht="12.75">
      <c r="B17" s="42" t="s">
        <v>11</v>
      </c>
      <c r="C17" s="9">
        <v>5</v>
      </c>
      <c r="D17" s="9">
        <v>5</v>
      </c>
      <c r="E17" s="9">
        <v>15</v>
      </c>
      <c r="F17" s="9">
        <v>17</v>
      </c>
      <c r="G17" s="9">
        <v>19</v>
      </c>
      <c r="H17" s="9">
        <v>12</v>
      </c>
      <c r="I17" s="9">
        <v>16</v>
      </c>
      <c r="J17" s="9">
        <v>13</v>
      </c>
      <c r="K17" s="9">
        <v>28</v>
      </c>
      <c r="L17" s="9">
        <v>30</v>
      </c>
      <c r="M17" s="9">
        <v>39</v>
      </c>
      <c r="N17" s="9">
        <v>54</v>
      </c>
      <c r="O17" s="9">
        <v>70</v>
      </c>
      <c r="P17" s="9">
        <v>57</v>
      </c>
      <c r="Q17" s="9">
        <v>51</v>
      </c>
      <c r="R17" s="9">
        <v>63</v>
      </c>
      <c r="S17" s="9">
        <v>56</v>
      </c>
      <c r="T17" s="9">
        <v>47</v>
      </c>
      <c r="U17" s="9">
        <v>52</v>
      </c>
      <c r="V17" s="9">
        <v>58</v>
      </c>
      <c r="W17" s="61">
        <v>100</v>
      </c>
      <c r="X17" s="61">
        <v>110</v>
      </c>
      <c r="Y17" s="61">
        <f t="shared" si="2"/>
        <v>42</v>
      </c>
      <c r="Z17" s="61">
        <f t="shared" si="0"/>
        <v>60</v>
      </c>
      <c r="AA17" s="61">
        <f t="shared" si="1"/>
        <v>151</v>
      </c>
      <c r="AB17" s="61">
        <f t="shared" si="3"/>
        <v>241</v>
      </c>
      <c r="AC17" s="61">
        <f t="shared" si="4"/>
        <v>213</v>
      </c>
    </row>
    <row r="18" spans="2:29" ht="12.75">
      <c r="B18" s="42" t="s">
        <v>13</v>
      </c>
      <c r="C18" s="9">
        <v>5</v>
      </c>
      <c r="D18" s="9">
        <v>16</v>
      </c>
      <c r="E18" s="9">
        <v>10</v>
      </c>
      <c r="F18" s="9">
        <v>20</v>
      </c>
      <c r="G18" s="9">
        <v>26</v>
      </c>
      <c r="H18" s="9">
        <v>6</v>
      </c>
      <c r="I18" s="9">
        <v>10</v>
      </c>
      <c r="J18" s="9">
        <v>14</v>
      </c>
      <c r="K18" s="9">
        <v>9</v>
      </c>
      <c r="L18" s="9">
        <v>19</v>
      </c>
      <c r="M18" s="9">
        <v>25</v>
      </c>
      <c r="N18" s="9">
        <v>36</v>
      </c>
      <c r="O18" s="9">
        <v>30</v>
      </c>
      <c r="P18" s="9">
        <v>93</v>
      </c>
      <c r="Q18" s="9">
        <v>58</v>
      </c>
      <c r="R18" s="9">
        <v>80</v>
      </c>
      <c r="S18" s="9">
        <v>117</v>
      </c>
      <c r="T18" s="9">
        <v>120</v>
      </c>
      <c r="U18" s="9">
        <v>99</v>
      </c>
      <c r="V18" s="9">
        <v>91</v>
      </c>
      <c r="W18" s="61">
        <v>134</v>
      </c>
      <c r="X18" s="61">
        <v>178</v>
      </c>
      <c r="Y18" s="61">
        <f t="shared" si="2"/>
        <v>51</v>
      </c>
      <c r="Z18" s="61">
        <f t="shared" si="0"/>
        <v>56</v>
      </c>
      <c r="AA18" s="61">
        <f t="shared" si="1"/>
        <v>89</v>
      </c>
      <c r="AB18" s="61">
        <f t="shared" si="3"/>
        <v>261</v>
      </c>
      <c r="AC18" s="61">
        <f t="shared" si="4"/>
        <v>427</v>
      </c>
    </row>
    <row r="19" spans="2:29" ht="12.75">
      <c r="B19" s="42" t="s">
        <v>14</v>
      </c>
      <c r="C19" s="9">
        <v>6</v>
      </c>
      <c r="D19" s="9">
        <v>1</v>
      </c>
      <c r="E19" s="9">
        <v>7</v>
      </c>
      <c r="F19" s="9">
        <v>1</v>
      </c>
      <c r="G19" s="9">
        <v>0</v>
      </c>
      <c r="H19" s="9">
        <v>0</v>
      </c>
      <c r="I19" s="9">
        <v>0</v>
      </c>
      <c r="J19" s="9">
        <v>0</v>
      </c>
      <c r="K19" s="9">
        <v>6</v>
      </c>
      <c r="L19" s="9">
        <v>6</v>
      </c>
      <c r="M19" s="9">
        <v>0</v>
      </c>
      <c r="N19" s="9">
        <v>0</v>
      </c>
      <c r="O19" s="9">
        <v>10</v>
      </c>
      <c r="P19" s="9">
        <v>13</v>
      </c>
      <c r="Q19" s="9">
        <v>11</v>
      </c>
      <c r="R19" s="9">
        <v>22</v>
      </c>
      <c r="S19" s="9">
        <v>8</v>
      </c>
      <c r="T19" s="9">
        <v>20</v>
      </c>
      <c r="U19" s="9">
        <v>31</v>
      </c>
      <c r="V19" s="9">
        <v>46</v>
      </c>
      <c r="W19" s="61">
        <v>38</v>
      </c>
      <c r="X19" s="61">
        <v>68</v>
      </c>
      <c r="Y19" s="61">
        <f t="shared" si="2"/>
        <v>15</v>
      </c>
      <c r="Z19" s="61">
        <f t="shared" si="0"/>
        <v>0</v>
      </c>
      <c r="AA19" s="61">
        <f t="shared" si="1"/>
        <v>12</v>
      </c>
      <c r="AB19" s="61">
        <f t="shared" si="3"/>
        <v>56</v>
      </c>
      <c r="AC19" s="61">
        <f t="shared" si="4"/>
        <v>105</v>
      </c>
    </row>
    <row r="20" spans="2:29" ht="12.75">
      <c r="B20" s="42" t="s">
        <v>15</v>
      </c>
      <c r="C20" s="9">
        <v>2</v>
      </c>
      <c r="D20" s="9">
        <v>0</v>
      </c>
      <c r="E20" s="9">
        <v>3</v>
      </c>
      <c r="F20" s="9">
        <v>1</v>
      </c>
      <c r="G20" s="9">
        <v>2</v>
      </c>
      <c r="H20" s="9">
        <v>0</v>
      </c>
      <c r="I20" s="9">
        <v>7</v>
      </c>
      <c r="J20" s="9">
        <v>4</v>
      </c>
      <c r="K20" s="9">
        <v>13</v>
      </c>
      <c r="L20" s="9">
        <v>6</v>
      </c>
      <c r="M20" s="9">
        <v>5</v>
      </c>
      <c r="N20" s="9">
        <v>20</v>
      </c>
      <c r="O20" s="9">
        <v>23</v>
      </c>
      <c r="P20" s="9">
        <v>36</v>
      </c>
      <c r="Q20" s="9">
        <v>18</v>
      </c>
      <c r="R20" s="9">
        <v>14</v>
      </c>
      <c r="S20" s="9">
        <v>12</v>
      </c>
      <c r="T20" s="9">
        <v>25</v>
      </c>
      <c r="U20" s="9">
        <v>10</v>
      </c>
      <c r="V20" s="9">
        <v>17</v>
      </c>
      <c r="W20" s="61">
        <v>22</v>
      </c>
      <c r="X20" s="61">
        <v>66</v>
      </c>
      <c r="Y20" s="61">
        <f t="shared" si="2"/>
        <v>6</v>
      </c>
      <c r="Z20" s="61">
        <f t="shared" si="0"/>
        <v>13</v>
      </c>
      <c r="AA20" s="61">
        <f t="shared" si="1"/>
        <v>44</v>
      </c>
      <c r="AB20" s="61">
        <f t="shared" si="3"/>
        <v>91</v>
      </c>
      <c r="AC20" s="61">
        <f t="shared" si="4"/>
        <v>64</v>
      </c>
    </row>
    <row r="21" spans="2:29" ht="12.75">
      <c r="B21" s="42" t="s">
        <v>93</v>
      </c>
      <c r="C21" s="9">
        <v>3</v>
      </c>
      <c r="D21" s="9">
        <v>0</v>
      </c>
      <c r="E21" s="9">
        <v>17</v>
      </c>
      <c r="F21" s="9">
        <v>17</v>
      </c>
      <c r="G21" s="9">
        <v>34</v>
      </c>
      <c r="H21" s="9">
        <v>29</v>
      </c>
      <c r="I21" s="9">
        <v>12</v>
      </c>
      <c r="J21" s="9">
        <v>17</v>
      </c>
      <c r="K21" s="9">
        <v>29</v>
      </c>
      <c r="L21" s="9">
        <v>33</v>
      </c>
      <c r="M21" s="9">
        <v>45</v>
      </c>
      <c r="N21" s="9">
        <v>81</v>
      </c>
      <c r="O21" s="9">
        <v>46</v>
      </c>
      <c r="P21" s="9">
        <v>61</v>
      </c>
      <c r="Q21" s="9">
        <v>28</v>
      </c>
      <c r="R21" s="9">
        <v>58</v>
      </c>
      <c r="S21" s="9">
        <v>116</v>
      </c>
      <c r="T21" s="9">
        <v>87</v>
      </c>
      <c r="U21" s="9">
        <v>37</v>
      </c>
      <c r="V21" s="9">
        <v>62</v>
      </c>
      <c r="W21" s="61">
        <v>136</v>
      </c>
      <c r="X21" s="61">
        <v>115</v>
      </c>
      <c r="Y21" s="61">
        <f t="shared" si="2"/>
        <v>37</v>
      </c>
      <c r="Z21" s="61">
        <f t="shared" si="0"/>
        <v>92</v>
      </c>
      <c r="AA21" s="61">
        <f t="shared" si="1"/>
        <v>188</v>
      </c>
      <c r="AB21" s="61">
        <f>+O21+P21+Q21+R21</f>
        <v>193</v>
      </c>
      <c r="AC21" s="61">
        <f t="shared" si="4"/>
        <v>302</v>
      </c>
    </row>
    <row r="22" spans="2:29" ht="13.5" thickBot="1">
      <c r="B22" s="43" t="s">
        <v>12</v>
      </c>
      <c r="C22" s="73">
        <v>1</v>
      </c>
      <c r="D22" s="73">
        <v>1</v>
      </c>
      <c r="E22" s="73">
        <v>2</v>
      </c>
      <c r="F22" s="73">
        <v>3</v>
      </c>
      <c r="G22" s="73">
        <v>1</v>
      </c>
      <c r="H22" s="73">
        <v>2</v>
      </c>
      <c r="I22" s="73">
        <v>0</v>
      </c>
      <c r="J22" s="73">
        <v>0</v>
      </c>
      <c r="K22" s="73">
        <v>2</v>
      </c>
      <c r="L22" s="73">
        <v>9</v>
      </c>
      <c r="M22" s="73">
        <v>6</v>
      </c>
      <c r="N22" s="73">
        <v>8</v>
      </c>
      <c r="O22" s="73">
        <v>4</v>
      </c>
      <c r="P22" s="73">
        <v>14</v>
      </c>
      <c r="Q22" s="73">
        <v>7</v>
      </c>
      <c r="R22" s="73">
        <v>13</v>
      </c>
      <c r="S22" s="73">
        <v>7</v>
      </c>
      <c r="T22" s="73">
        <v>6</v>
      </c>
      <c r="U22" s="73">
        <v>2</v>
      </c>
      <c r="V22" s="73">
        <v>9</v>
      </c>
      <c r="W22" s="53">
        <v>7</v>
      </c>
      <c r="X22" s="53">
        <v>7</v>
      </c>
      <c r="Y22" s="53">
        <f>+C22+D22+E22+F22</f>
        <v>7</v>
      </c>
      <c r="Z22" s="53">
        <f>G22+H22+I22+J22</f>
        <v>3</v>
      </c>
      <c r="AA22" s="53">
        <f t="shared" si="1"/>
        <v>25</v>
      </c>
      <c r="AB22" s="53">
        <f t="shared" si="3"/>
        <v>38</v>
      </c>
      <c r="AC22" s="53">
        <f t="shared" si="4"/>
        <v>24</v>
      </c>
    </row>
    <row r="23" spans="2:29" ht="13.5" thickBot="1">
      <c r="B23" s="71" t="s">
        <v>66</v>
      </c>
      <c r="C23" s="72">
        <f>SUM(C6:C22)</f>
        <v>78</v>
      </c>
      <c r="D23" s="72">
        <f aca="true" t="shared" si="5" ref="D23:V23">SUM(D6:D22)</f>
        <v>101</v>
      </c>
      <c r="E23" s="72">
        <f t="shared" si="5"/>
        <v>149</v>
      </c>
      <c r="F23" s="72">
        <f t="shared" si="5"/>
        <v>149</v>
      </c>
      <c r="G23" s="72">
        <f t="shared" si="5"/>
        <v>192</v>
      </c>
      <c r="H23" s="72">
        <f t="shared" si="5"/>
        <v>186</v>
      </c>
      <c r="I23" s="72">
        <f t="shared" si="5"/>
        <v>136</v>
      </c>
      <c r="J23" s="72">
        <f t="shared" si="5"/>
        <v>179</v>
      </c>
      <c r="K23" s="72">
        <f t="shared" si="5"/>
        <v>305</v>
      </c>
      <c r="L23" s="72">
        <f t="shared" si="5"/>
        <v>384</v>
      </c>
      <c r="M23" s="72">
        <f t="shared" si="5"/>
        <v>379</v>
      </c>
      <c r="N23" s="72">
        <f t="shared" si="5"/>
        <v>605</v>
      </c>
      <c r="O23" s="72">
        <f t="shared" si="5"/>
        <v>596</v>
      </c>
      <c r="P23" s="72">
        <f t="shared" si="5"/>
        <v>732</v>
      </c>
      <c r="Q23" s="72">
        <f t="shared" si="5"/>
        <v>495</v>
      </c>
      <c r="R23" s="72">
        <f t="shared" si="5"/>
        <v>667</v>
      </c>
      <c r="S23" s="72">
        <f t="shared" si="5"/>
        <v>818</v>
      </c>
      <c r="T23" s="72">
        <f t="shared" si="5"/>
        <v>887</v>
      </c>
      <c r="U23" s="72">
        <f t="shared" si="5"/>
        <v>713</v>
      </c>
      <c r="V23" s="72">
        <f t="shared" si="5"/>
        <v>890</v>
      </c>
      <c r="W23" s="80">
        <v>1371</v>
      </c>
      <c r="X23" s="79">
        <f>SUM(X6:X22)</f>
        <v>1606</v>
      </c>
      <c r="Y23" s="79">
        <f>SUM(Y6:Y22)</f>
        <v>477</v>
      </c>
      <c r="Z23" s="79">
        <f>SUM(Z6:Z22)</f>
        <v>693</v>
      </c>
      <c r="AA23" s="80">
        <f>SUM(AA6:AA22)</f>
        <v>1673</v>
      </c>
      <c r="AB23" s="80">
        <f>SUM(AB6:AB22)</f>
        <v>2490</v>
      </c>
      <c r="AC23" s="80">
        <f t="shared" si="4"/>
        <v>3308</v>
      </c>
    </row>
    <row r="25" spans="2:5" ht="31.5" customHeight="1">
      <c r="B25" s="123" t="s">
        <v>147</v>
      </c>
      <c r="C25" s="123"/>
      <c r="D25" s="123"/>
      <c r="E25" s="123"/>
    </row>
    <row r="26" ht="13.5" thickBot="1"/>
    <row r="27" spans="3:24" ht="26.25" thickBot="1">
      <c r="C27" s="69" t="s">
        <v>17</v>
      </c>
      <c r="D27" s="69" t="s">
        <v>18</v>
      </c>
      <c r="E27" s="69" t="s">
        <v>19</v>
      </c>
      <c r="F27" s="69" t="s">
        <v>70</v>
      </c>
      <c r="G27" s="69" t="s">
        <v>75</v>
      </c>
      <c r="H27" s="69" t="s">
        <v>77</v>
      </c>
      <c r="I27" s="69" t="s">
        <v>80</v>
      </c>
      <c r="J27" s="69" t="s">
        <v>82</v>
      </c>
      <c r="K27" s="69" t="s">
        <v>86</v>
      </c>
      <c r="L27" s="69" t="s">
        <v>89</v>
      </c>
      <c r="M27" s="69" t="s">
        <v>99</v>
      </c>
      <c r="N27" s="69" t="s">
        <v>102</v>
      </c>
      <c r="O27" s="69" t="s">
        <v>105</v>
      </c>
      <c r="P27" s="69" t="s">
        <v>107</v>
      </c>
      <c r="Q27" s="69" t="s">
        <v>112</v>
      </c>
      <c r="R27" s="69" t="s">
        <v>118</v>
      </c>
      <c r="S27" s="69" t="s">
        <v>120</v>
      </c>
      <c r="T27" s="69" t="s">
        <v>156</v>
      </c>
      <c r="U27" s="69" t="s">
        <v>73</v>
      </c>
      <c r="V27" s="69" t="s">
        <v>84</v>
      </c>
      <c r="W27" s="70" t="s">
        <v>103</v>
      </c>
      <c r="X27" s="70" t="s">
        <v>117</v>
      </c>
    </row>
    <row r="28" spans="2:24" ht="12.75">
      <c r="B28" s="41" t="s">
        <v>94</v>
      </c>
      <c r="C28" s="17">
        <f aca="true" t="shared" si="6" ref="C28:G33">+(G6-C6)/C6</f>
        <v>0</v>
      </c>
      <c r="D28" s="18">
        <f t="shared" si="6"/>
        <v>1.8571428571428572</v>
      </c>
      <c r="E28" s="18">
        <f t="shared" si="6"/>
        <v>0.7272727272727273</v>
      </c>
      <c r="F28" s="32">
        <f t="shared" si="6"/>
        <v>0.5</v>
      </c>
      <c r="G28" s="36">
        <f t="shared" si="6"/>
        <v>0.9333333333333333</v>
      </c>
      <c r="H28" s="37">
        <f aca="true" t="shared" si="7" ref="H28:U43">+(L6-H6)/H6</f>
        <v>-0.05</v>
      </c>
      <c r="I28" s="37">
        <f t="shared" si="7"/>
        <v>0</v>
      </c>
      <c r="J28" s="37">
        <f t="shared" si="7"/>
        <v>2.888888888888889</v>
      </c>
      <c r="K28" s="37">
        <f t="shared" si="7"/>
        <v>0.4827586206896552</v>
      </c>
      <c r="L28" s="37">
        <f t="shared" si="7"/>
        <v>1.736842105263158</v>
      </c>
      <c r="M28" s="37">
        <f t="shared" si="7"/>
        <v>1.368421052631579</v>
      </c>
      <c r="N28" s="37">
        <f t="shared" si="7"/>
        <v>0.22857142857142856</v>
      </c>
      <c r="O28" s="37">
        <f t="shared" si="7"/>
        <v>0.3953488372093023</v>
      </c>
      <c r="P28" s="37">
        <f t="shared" si="7"/>
        <v>0.25</v>
      </c>
      <c r="Q28" s="37">
        <f t="shared" si="7"/>
        <v>-0.022222222222222223</v>
      </c>
      <c r="R28" s="13">
        <f t="shared" si="7"/>
        <v>0.7674418604651163</v>
      </c>
      <c r="S28" s="13">
        <f t="shared" si="7"/>
        <v>1.15</v>
      </c>
      <c r="T28" s="13">
        <f t="shared" si="7"/>
        <v>1.523076923076923</v>
      </c>
      <c r="U28" s="13">
        <f t="shared" si="7"/>
        <v>-0.11363636363636363</v>
      </c>
      <c r="V28" s="88">
        <f>+(AA6-Z6)/Z6</f>
        <v>0.6190476190476191</v>
      </c>
      <c r="W28" s="88">
        <f>+(AB6-AA6)/AA6</f>
        <v>0.7941176470588235</v>
      </c>
      <c r="X28" s="88">
        <f>+(AC6-AB6)/AB6</f>
        <v>0.33879781420765026</v>
      </c>
    </row>
    <row r="29" spans="2:24" ht="12.75">
      <c r="B29" s="42" t="s">
        <v>95</v>
      </c>
      <c r="C29" s="19">
        <f t="shared" si="6"/>
        <v>2</v>
      </c>
      <c r="D29" s="20"/>
      <c r="E29" s="20">
        <f t="shared" si="6"/>
        <v>-0.42857142857142855</v>
      </c>
      <c r="F29" s="33">
        <f t="shared" si="6"/>
        <v>0.6666666666666666</v>
      </c>
      <c r="G29" s="37">
        <f t="shared" si="6"/>
        <v>3.6666666666666665</v>
      </c>
      <c r="H29" s="37">
        <f t="shared" si="7"/>
        <v>1.2</v>
      </c>
      <c r="I29" s="37">
        <f t="shared" si="7"/>
        <v>3.5</v>
      </c>
      <c r="J29" s="37">
        <f t="shared" si="7"/>
        <v>1.8</v>
      </c>
      <c r="K29" s="37">
        <f t="shared" si="7"/>
        <v>0.42857142857142855</v>
      </c>
      <c r="L29" s="37">
        <f t="shared" si="7"/>
        <v>0.5454545454545454</v>
      </c>
      <c r="M29" s="37">
        <f t="shared" si="7"/>
        <v>-0.8888888888888888</v>
      </c>
      <c r="N29" s="37">
        <f t="shared" si="7"/>
        <v>0.35714285714285715</v>
      </c>
      <c r="O29" s="37">
        <f t="shared" si="7"/>
        <v>0.1</v>
      </c>
      <c r="P29" s="37">
        <f t="shared" si="7"/>
        <v>0.17647058823529413</v>
      </c>
      <c r="Q29" s="37">
        <f t="shared" si="7"/>
        <v>10.5</v>
      </c>
      <c r="R29" s="15">
        <f t="shared" si="7"/>
        <v>1</v>
      </c>
      <c r="S29" s="15">
        <f t="shared" si="7"/>
        <v>0.45454545454545453</v>
      </c>
      <c r="T29" s="15">
        <f t="shared" si="7"/>
        <v>0.8</v>
      </c>
      <c r="U29" s="15">
        <f t="shared" si="7"/>
        <v>-0.5217391304347826</v>
      </c>
      <c r="V29" s="89">
        <f aca="true" t="shared" si="8" ref="V29:W44">+(AA7-Z7)/Z7</f>
        <v>2.3529411764705883</v>
      </c>
      <c r="W29" s="89">
        <f>+(AB7-AA7)/AA7</f>
        <v>0.017543859649122806</v>
      </c>
      <c r="X29" s="89">
        <f aca="true" t="shared" si="9" ref="X29:X45">+(AC7-AB7)/AB7</f>
        <v>0.7758620689655172</v>
      </c>
    </row>
    <row r="30" spans="2:24" ht="12.75">
      <c r="B30" s="42" t="s">
        <v>8</v>
      </c>
      <c r="C30" s="19"/>
      <c r="D30" s="20"/>
      <c r="E30" s="20">
        <f t="shared" si="6"/>
        <v>-1</v>
      </c>
      <c r="F30" s="33"/>
      <c r="G30" s="37"/>
      <c r="H30" s="37"/>
      <c r="I30" s="37"/>
      <c r="J30" s="37">
        <f t="shared" si="7"/>
        <v>1.3333333333333333</v>
      </c>
      <c r="K30" s="37">
        <f t="shared" si="7"/>
        <v>9</v>
      </c>
      <c r="L30" s="37">
        <f t="shared" si="7"/>
        <v>0.25</v>
      </c>
      <c r="M30" s="37">
        <f t="shared" si="7"/>
        <v>-0.25</v>
      </c>
      <c r="N30" s="37">
        <f t="shared" si="7"/>
        <v>-0.14285714285714285</v>
      </c>
      <c r="O30" s="37">
        <f t="shared" si="7"/>
        <v>-0.2</v>
      </c>
      <c r="P30" s="37">
        <f t="shared" si="7"/>
        <v>1</v>
      </c>
      <c r="Q30" s="37">
        <f t="shared" si="7"/>
        <v>1.3333333333333333</v>
      </c>
      <c r="R30" s="15">
        <f t="shared" si="7"/>
        <v>2.1666666666666665</v>
      </c>
      <c r="S30" s="15">
        <f t="shared" si="7"/>
        <v>0.5</v>
      </c>
      <c r="T30" s="15">
        <f t="shared" si="7"/>
        <v>0.8</v>
      </c>
      <c r="U30" s="15">
        <f t="shared" si="7"/>
        <v>-0.42857142857142855</v>
      </c>
      <c r="V30" s="89">
        <f t="shared" si="8"/>
        <v>4.333333333333333</v>
      </c>
      <c r="W30" s="89">
        <f t="shared" si="8"/>
        <v>0.5</v>
      </c>
      <c r="X30" s="89">
        <f t="shared" si="9"/>
        <v>0.8333333333333334</v>
      </c>
    </row>
    <row r="31" spans="2:24" ht="12.75">
      <c r="B31" s="42" t="s">
        <v>90</v>
      </c>
      <c r="C31" s="19"/>
      <c r="D31" s="20">
        <f t="shared" si="6"/>
        <v>0</v>
      </c>
      <c r="E31" s="20">
        <f t="shared" si="6"/>
        <v>0.5</v>
      </c>
      <c r="F31" s="33">
        <f t="shared" si="6"/>
        <v>2</v>
      </c>
      <c r="G31" s="37">
        <f t="shared" si="6"/>
        <v>0.75</v>
      </c>
      <c r="H31" s="37">
        <f t="shared" si="7"/>
        <v>0.4444444444444444</v>
      </c>
      <c r="I31" s="37">
        <f t="shared" si="7"/>
        <v>2.6666666666666665</v>
      </c>
      <c r="J31" s="37">
        <f t="shared" si="7"/>
        <v>2</v>
      </c>
      <c r="K31" s="37">
        <f t="shared" si="7"/>
        <v>2.2857142857142856</v>
      </c>
      <c r="L31" s="37">
        <f t="shared" si="7"/>
        <v>0.7692307692307693</v>
      </c>
      <c r="M31" s="37">
        <f t="shared" si="7"/>
        <v>0.045454545454545456</v>
      </c>
      <c r="N31" s="37">
        <f t="shared" si="7"/>
        <v>0.4444444444444444</v>
      </c>
      <c r="O31" s="37">
        <f t="shared" si="7"/>
        <v>-0.21739130434782608</v>
      </c>
      <c r="P31" s="37">
        <f t="shared" si="7"/>
        <v>0.391304347826087</v>
      </c>
      <c r="Q31" s="37">
        <f t="shared" si="7"/>
        <v>-0.21739130434782608</v>
      </c>
      <c r="R31" s="15">
        <f t="shared" si="7"/>
        <v>0.5</v>
      </c>
      <c r="S31" s="15">
        <f t="shared" si="7"/>
        <v>2.3333333333333335</v>
      </c>
      <c r="T31" s="15">
        <f t="shared" si="7"/>
        <v>0.625</v>
      </c>
      <c r="U31" s="15">
        <f t="shared" si="7"/>
        <v>-0.16666666666666666</v>
      </c>
      <c r="V31" s="89">
        <f t="shared" si="8"/>
        <v>1.4</v>
      </c>
      <c r="W31" s="89">
        <f t="shared" si="8"/>
        <v>0.5833333333333334</v>
      </c>
      <c r="X31" s="89">
        <f t="shared" si="9"/>
        <v>0.12631578947368421</v>
      </c>
    </row>
    <row r="32" spans="2:24" ht="12.75">
      <c r="B32" s="42" t="s">
        <v>9</v>
      </c>
      <c r="C32" s="19"/>
      <c r="D32" s="20">
        <f t="shared" si="6"/>
        <v>1.6666666666666667</v>
      </c>
      <c r="E32" s="20">
        <f t="shared" si="6"/>
        <v>-1</v>
      </c>
      <c r="F32" s="33">
        <f t="shared" si="6"/>
        <v>-1</v>
      </c>
      <c r="G32" s="37">
        <f t="shared" si="6"/>
        <v>1.5</v>
      </c>
      <c r="H32" s="37">
        <f t="shared" si="7"/>
        <v>0</v>
      </c>
      <c r="I32" s="37"/>
      <c r="J32" s="37"/>
      <c r="K32" s="37">
        <f t="shared" si="7"/>
        <v>-1</v>
      </c>
      <c r="L32" s="37">
        <f t="shared" si="7"/>
        <v>-0.625</v>
      </c>
      <c r="M32" s="37"/>
      <c r="N32" s="37"/>
      <c r="O32" s="37"/>
      <c r="P32" s="37">
        <f t="shared" si="7"/>
        <v>0.3333333333333333</v>
      </c>
      <c r="Q32" s="37">
        <f t="shared" si="7"/>
        <v>1</v>
      </c>
      <c r="R32" s="15"/>
      <c r="S32" s="15">
        <f t="shared" si="7"/>
        <v>3.5</v>
      </c>
      <c r="T32" s="15">
        <f t="shared" si="7"/>
        <v>3.25</v>
      </c>
      <c r="U32" s="15">
        <f t="shared" si="7"/>
        <v>0.3333333333333333</v>
      </c>
      <c r="V32" s="89">
        <f t="shared" si="8"/>
        <v>0.3</v>
      </c>
      <c r="W32" s="89">
        <f t="shared" si="8"/>
        <v>-0.5384615384615384</v>
      </c>
      <c r="X32" s="89">
        <f t="shared" si="9"/>
        <v>3</v>
      </c>
    </row>
    <row r="33" spans="2:24" ht="12.75">
      <c r="B33" s="42" t="s">
        <v>10</v>
      </c>
      <c r="C33" s="19"/>
      <c r="D33" s="20">
        <f t="shared" si="6"/>
        <v>-0.5</v>
      </c>
      <c r="E33" s="20">
        <f t="shared" si="6"/>
        <v>-1</v>
      </c>
      <c r="F33" s="33"/>
      <c r="G33" s="37">
        <f t="shared" si="6"/>
        <v>7</v>
      </c>
      <c r="H33" s="37">
        <f t="shared" si="7"/>
        <v>0</v>
      </c>
      <c r="I33" s="37"/>
      <c r="J33" s="37">
        <f t="shared" si="7"/>
        <v>0.5</v>
      </c>
      <c r="K33" s="37">
        <f t="shared" si="7"/>
        <v>0</v>
      </c>
      <c r="L33" s="37">
        <f t="shared" si="7"/>
        <v>15</v>
      </c>
      <c r="M33" s="37">
        <f t="shared" si="7"/>
        <v>0.1111111111111111</v>
      </c>
      <c r="N33" s="37">
        <f t="shared" si="7"/>
        <v>2.3333333333333335</v>
      </c>
      <c r="O33" s="37">
        <f t="shared" si="7"/>
        <v>0</v>
      </c>
      <c r="P33" s="37">
        <f t="shared" si="7"/>
        <v>-0.8125</v>
      </c>
      <c r="Q33" s="37">
        <f t="shared" si="7"/>
        <v>-0.4</v>
      </c>
      <c r="R33" s="15">
        <f t="shared" si="7"/>
        <v>-0.4</v>
      </c>
      <c r="S33" s="15">
        <f t="shared" si="7"/>
        <v>1.25</v>
      </c>
      <c r="T33" s="15">
        <f t="shared" si="7"/>
        <v>9</v>
      </c>
      <c r="U33" s="15">
        <f t="shared" si="7"/>
        <v>-0.5</v>
      </c>
      <c r="V33" s="89">
        <f t="shared" si="8"/>
        <v>4.25</v>
      </c>
      <c r="W33" s="89">
        <f t="shared" si="8"/>
        <v>1.0952380952380953</v>
      </c>
      <c r="X33" s="89">
        <f t="shared" si="9"/>
        <v>-0.4772727272727273</v>
      </c>
    </row>
    <row r="34" spans="2:24" ht="12.75">
      <c r="B34" s="42" t="s">
        <v>96</v>
      </c>
      <c r="C34" s="19">
        <f aca="true" t="shared" si="10" ref="C34:E37">+(G12-C12)/C12</f>
        <v>-0.5</v>
      </c>
      <c r="D34" s="20">
        <f t="shared" si="10"/>
        <v>4</v>
      </c>
      <c r="E34" s="20">
        <f t="shared" si="10"/>
        <v>0</v>
      </c>
      <c r="G34" s="37">
        <f aca="true" t="shared" si="11" ref="G34:G45">+(K12-G12)/G12</f>
        <v>2.6666666666666665</v>
      </c>
      <c r="H34" s="37">
        <f t="shared" si="7"/>
        <v>1.7</v>
      </c>
      <c r="I34" s="37">
        <f t="shared" si="7"/>
        <v>4.8</v>
      </c>
      <c r="J34" s="37">
        <f t="shared" si="7"/>
        <v>2.6</v>
      </c>
      <c r="K34" s="37">
        <f t="shared" si="7"/>
        <v>1.5454545454545454</v>
      </c>
      <c r="L34" s="37">
        <f t="shared" si="7"/>
        <v>0.7037037037037037</v>
      </c>
      <c r="M34" s="37">
        <f t="shared" si="7"/>
        <v>0.10344827586206896</v>
      </c>
      <c r="N34" s="37">
        <f t="shared" si="7"/>
        <v>0.1388888888888889</v>
      </c>
      <c r="O34" s="37">
        <f t="shared" si="7"/>
        <v>0.5</v>
      </c>
      <c r="P34" s="37">
        <f t="shared" si="7"/>
        <v>-0.043478260869565216</v>
      </c>
      <c r="Q34" s="37">
        <f t="shared" si="7"/>
        <v>0.625</v>
      </c>
      <c r="R34" s="15">
        <f t="shared" si="7"/>
        <v>0.17073170731707318</v>
      </c>
      <c r="S34" s="15">
        <f t="shared" si="7"/>
        <v>0.7380952380952381</v>
      </c>
      <c r="T34" s="15">
        <f t="shared" si="7"/>
        <v>0.5</v>
      </c>
      <c r="U34" s="15">
        <f t="shared" si="7"/>
        <v>-0.5384615384615384</v>
      </c>
      <c r="V34" s="89">
        <f t="shared" si="8"/>
        <v>2.6785714285714284</v>
      </c>
      <c r="W34" s="89">
        <f t="shared" si="8"/>
        <v>0.42718446601941745</v>
      </c>
      <c r="X34" s="89">
        <f t="shared" si="9"/>
        <v>0.2653061224489796</v>
      </c>
    </row>
    <row r="35" spans="2:24" ht="12.75">
      <c r="B35" s="42" t="s">
        <v>92</v>
      </c>
      <c r="C35" s="19">
        <f t="shared" si="10"/>
        <v>-0.5</v>
      </c>
      <c r="D35" s="20">
        <f t="shared" si="10"/>
        <v>0</v>
      </c>
      <c r="E35" s="20">
        <f t="shared" si="10"/>
        <v>-0.5</v>
      </c>
      <c r="F35" s="33">
        <f aca="true" t="shared" si="12" ref="F35:F45">+(J13-F13)/F13</f>
        <v>0</v>
      </c>
      <c r="G35" s="37">
        <f t="shared" si="11"/>
        <v>12</v>
      </c>
      <c r="H35" s="37">
        <f t="shared" si="7"/>
        <v>1.25</v>
      </c>
      <c r="I35" s="37">
        <f t="shared" si="7"/>
        <v>3</v>
      </c>
      <c r="J35" s="37">
        <f t="shared" si="7"/>
        <v>5.333333333333333</v>
      </c>
      <c r="K35" s="37">
        <f t="shared" si="7"/>
        <v>0.8461538461538461</v>
      </c>
      <c r="L35" s="37">
        <f t="shared" si="7"/>
        <v>0.4444444444444444</v>
      </c>
      <c r="M35" s="37">
        <f t="shared" si="7"/>
        <v>0.75</v>
      </c>
      <c r="N35" s="37">
        <f t="shared" si="7"/>
        <v>-0.05263157894736842</v>
      </c>
      <c r="O35" s="37">
        <f t="shared" si="7"/>
        <v>0.25</v>
      </c>
      <c r="P35" s="37">
        <f t="shared" si="7"/>
        <v>0.07692307692307693</v>
      </c>
      <c r="Q35" s="37">
        <f t="shared" si="7"/>
        <v>0.07142857142857142</v>
      </c>
      <c r="R35" s="15">
        <f t="shared" si="7"/>
        <v>0.2777777777777778</v>
      </c>
      <c r="S35" s="15">
        <f t="shared" si="7"/>
        <v>0.8333333333333334</v>
      </c>
      <c r="T35" s="15">
        <f t="shared" si="7"/>
        <v>2.5714285714285716</v>
      </c>
      <c r="U35" s="15">
        <f t="shared" si="7"/>
        <v>-0.13333333333333333</v>
      </c>
      <c r="V35" s="89">
        <f t="shared" si="8"/>
        <v>3.9</v>
      </c>
      <c r="W35" s="89">
        <f t="shared" si="8"/>
        <v>0.40816326530612246</v>
      </c>
      <c r="X35" s="89">
        <f t="shared" si="9"/>
        <v>0.18840579710144928</v>
      </c>
    </row>
    <row r="36" spans="2:24" ht="12.75">
      <c r="B36" s="42" t="s">
        <v>68</v>
      </c>
      <c r="C36" s="19">
        <f t="shared" si="10"/>
        <v>4.454545454545454</v>
      </c>
      <c r="D36" s="20">
        <f t="shared" si="10"/>
        <v>1.0769230769230769</v>
      </c>
      <c r="E36" s="20">
        <f t="shared" si="10"/>
        <v>0.03333333333333333</v>
      </c>
      <c r="F36" s="33">
        <f t="shared" si="12"/>
        <v>0.525</v>
      </c>
      <c r="G36" s="37">
        <f t="shared" si="11"/>
        <v>0.5666666666666667</v>
      </c>
      <c r="H36" s="37">
        <f t="shared" si="7"/>
        <v>1.3518518518518519</v>
      </c>
      <c r="I36" s="37">
        <f t="shared" si="7"/>
        <v>2.5483870967741935</v>
      </c>
      <c r="J36" s="37">
        <f t="shared" si="7"/>
        <v>1.7049180327868851</v>
      </c>
      <c r="K36" s="37">
        <f t="shared" si="7"/>
        <v>0.2765957446808511</v>
      </c>
      <c r="L36" s="37">
        <f t="shared" si="7"/>
        <v>0.07086614173228346</v>
      </c>
      <c r="M36" s="37">
        <f t="shared" si="7"/>
        <v>-0.05454545454545454</v>
      </c>
      <c r="N36" s="37">
        <f t="shared" si="7"/>
        <v>-0.13333333333333333</v>
      </c>
      <c r="O36" s="37">
        <f t="shared" si="7"/>
        <v>0.26666666666666666</v>
      </c>
      <c r="P36" s="37">
        <f t="shared" si="7"/>
        <v>0.6985294117647058</v>
      </c>
      <c r="Q36" s="37">
        <f t="shared" si="7"/>
        <v>1.1538461538461537</v>
      </c>
      <c r="R36" s="15">
        <f t="shared" si="7"/>
        <v>0.48951048951048953</v>
      </c>
      <c r="S36" s="15">
        <f t="shared" si="7"/>
        <v>1.3421052631578947</v>
      </c>
      <c r="T36" s="15">
        <f t="shared" si="7"/>
        <v>0.7316017316017316</v>
      </c>
      <c r="U36" s="15">
        <f t="shared" si="7"/>
        <v>-0.5223214285714286</v>
      </c>
      <c r="V36" s="89">
        <f t="shared" si="8"/>
        <v>1.4077669902912622</v>
      </c>
      <c r="W36" s="89">
        <f t="shared" si="8"/>
        <v>0.014112903225806451</v>
      </c>
      <c r="X36" s="89">
        <f t="shared" si="9"/>
        <v>0.6302186878727635</v>
      </c>
    </row>
    <row r="37" spans="2:24" ht="12.75">
      <c r="B37" s="42" t="s">
        <v>91</v>
      </c>
      <c r="C37" s="19">
        <f t="shared" si="10"/>
        <v>0</v>
      </c>
      <c r="D37" s="20">
        <f t="shared" si="10"/>
        <v>0.13043478260869565</v>
      </c>
      <c r="E37" s="20">
        <f t="shared" si="10"/>
        <v>-0.16</v>
      </c>
      <c r="F37" s="33">
        <f t="shared" si="12"/>
        <v>0.45</v>
      </c>
      <c r="G37" s="37">
        <f t="shared" si="11"/>
        <v>0.7</v>
      </c>
      <c r="H37" s="37">
        <f aca="true" t="shared" si="13" ref="H37:H45">+(L15-H15)/H15</f>
        <v>1.1153846153846154</v>
      </c>
      <c r="I37" s="37">
        <f t="shared" si="7"/>
        <v>0.8095238095238095</v>
      </c>
      <c r="J37" s="37">
        <f t="shared" si="7"/>
        <v>2.5172413793103448</v>
      </c>
      <c r="K37" s="37">
        <f t="shared" si="7"/>
        <v>2.5588235294117645</v>
      </c>
      <c r="L37" s="37">
        <f t="shared" si="7"/>
        <v>1.6</v>
      </c>
      <c r="M37" s="37">
        <f t="shared" si="7"/>
        <v>1.1842105263157894</v>
      </c>
      <c r="N37" s="37">
        <f t="shared" si="7"/>
        <v>0.0196078431372549</v>
      </c>
      <c r="O37" s="37">
        <f t="shared" si="7"/>
        <v>0.2644628099173554</v>
      </c>
      <c r="P37" s="37">
        <f t="shared" si="7"/>
        <v>0.03496503496503497</v>
      </c>
      <c r="Q37" s="37">
        <f t="shared" si="7"/>
        <v>0.012048192771084338</v>
      </c>
      <c r="R37" s="15">
        <f t="shared" si="7"/>
        <v>0.19230769230769232</v>
      </c>
      <c r="S37" s="15">
        <f t="shared" si="7"/>
        <v>0.0784313725490196</v>
      </c>
      <c r="T37" s="15">
        <f t="shared" si="7"/>
        <v>0.3918918918918919</v>
      </c>
      <c r="U37" s="15">
        <f t="shared" si="7"/>
        <v>0.047619047619047616</v>
      </c>
      <c r="V37" s="89">
        <f t="shared" si="8"/>
        <v>1.3854166666666667</v>
      </c>
      <c r="W37" s="89">
        <f t="shared" si="8"/>
        <v>0.9694323144104804</v>
      </c>
      <c r="X37" s="89">
        <f t="shared" si="9"/>
        <v>0.1286031042128603</v>
      </c>
    </row>
    <row r="38" spans="2:24" ht="12.75">
      <c r="B38" s="42" t="s">
        <v>64</v>
      </c>
      <c r="C38" s="19"/>
      <c r="D38" s="20">
        <f aca="true" t="shared" si="14" ref="D38:E45">+(H16-D16)/D16</f>
        <v>-1</v>
      </c>
      <c r="E38" s="20">
        <f t="shared" si="14"/>
        <v>2</v>
      </c>
      <c r="F38" s="33">
        <f t="shared" si="12"/>
        <v>0</v>
      </c>
      <c r="G38" s="37">
        <f t="shared" si="11"/>
        <v>1</v>
      </c>
      <c r="H38" s="37"/>
      <c r="I38" s="37">
        <f t="shared" si="7"/>
        <v>-0.3333333333333333</v>
      </c>
      <c r="J38" s="37">
        <f t="shared" si="7"/>
        <v>1.3333333333333333</v>
      </c>
      <c r="K38" s="37">
        <f t="shared" si="7"/>
        <v>7</v>
      </c>
      <c r="L38" s="37">
        <f t="shared" si="7"/>
        <v>-0.42857142857142855</v>
      </c>
      <c r="M38" s="37">
        <f t="shared" si="7"/>
        <v>0.5</v>
      </c>
      <c r="N38" s="37">
        <f t="shared" si="7"/>
        <v>0</v>
      </c>
      <c r="O38" s="37">
        <f t="shared" si="7"/>
        <v>-0.6875</v>
      </c>
      <c r="P38" s="37">
        <f t="shared" si="7"/>
        <v>1.75</v>
      </c>
      <c r="Q38" s="37">
        <f t="shared" si="7"/>
        <v>0</v>
      </c>
      <c r="R38" s="15">
        <f t="shared" si="7"/>
        <v>0.5714285714285714</v>
      </c>
      <c r="S38" s="15">
        <f t="shared" si="7"/>
        <v>2.2</v>
      </c>
      <c r="T38" s="15">
        <f t="shared" si="7"/>
        <v>1.0909090909090908</v>
      </c>
      <c r="U38" s="15">
        <f t="shared" si="7"/>
        <v>1.3333333333333333</v>
      </c>
      <c r="V38" s="89">
        <f t="shared" si="8"/>
        <v>1.5714285714285714</v>
      </c>
      <c r="W38" s="89">
        <f t="shared" si="8"/>
        <v>0.6666666666666666</v>
      </c>
      <c r="X38" s="89">
        <f t="shared" si="9"/>
        <v>0</v>
      </c>
    </row>
    <row r="39" spans="2:24" ht="12.75">
      <c r="B39" s="42" t="s">
        <v>11</v>
      </c>
      <c r="C39" s="19">
        <f aca="true" t="shared" si="15" ref="C39:C45">+(G17-C17)/C17</f>
        <v>2.8</v>
      </c>
      <c r="D39" s="20">
        <f t="shared" si="14"/>
        <v>1.4</v>
      </c>
      <c r="E39" s="20">
        <f t="shared" si="14"/>
        <v>0.06666666666666667</v>
      </c>
      <c r="F39" s="33">
        <f t="shared" si="12"/>
        <v>-0.23529411764705882</v>
      </c>
      <c r="G39" s="37">
        <f t="shared" si="11"/>
        <v>0.47368421052631576</v>
      </c>
      <c r="H39" s="37">
        <f t="shared" si="13"/>
        <v>1.5</v>
      </c>
      <c r="I39" s="37">
        <f t="shared" si="7"/>
        <v>1.4375</v>
      </c>
      <c r="J39" s="37">
        <f t="shared" si="7"/>
        <v>3.1538461538461537</v>
      </c>
      <c r="K39" s="37">
        <f t="shared" si="7"/>
        <v>1.5</v>
      </c>
      <c r="L39" s="37">
        <f t="shared" si="7"/>
        <v>0.9</v>
      </c>
      <c r="M39" s="37">
        <f t="shared" si="7"/>
        <v>0.3076923076923077</v>
      </c>
      <c r="N39" s="37">
        <f t="shared" si="7"/>
        <v>0.16666666666666666</v>
      </c>
      <c r="O39" s="37">
        <f t="shared" si="7"/>
        <v>-0.2</v>
      </c>
      <c r="P39" s="37">
        <f t="shared" si="7"/>
        <v>-0.17543859649122806</v>
      </c>
      <c r="Q39" s="37">
        <f t="shared" si="7"/>
        <v>0.0196078431372549</v>
      </c>
      <c r="R39" s="15">
        <f t="shared" si="7"/>
        <v>-0.07936507936507936</v>
      </c>
      <c r="S39" s="15">
        <f t="shared" si="7"/>
        <v>0.7857142857142857</v>
      </c>
      <c r="T39" s="15">
        <f t="shared" si="7"/>
        <v>1.3404255319148937</v>
      </c>
      <c r="U39" s="15">
        <f t="shared" si="7"/>
        <v>-0.19230769230769232</v>
      </c>
      <c r="V39" s="89">
        <f t="shared" si="8"/>
        <v>1.5166666666666666</v>
      </c>
      <c r="W39" s="89">
        <f t="shared" si="8"/>
        <v>0.5960264900662252</v>
      </c>
      <c r="X39" s="89">
        <f t="shared" si="9"/>
        <v>-0.11618257261410789</v>
      </c>
    </row>
    <row r="40" spans="2:24" ht="12.75">
      <c r="B40" s="42" t="s">
        <v>13</v>
      </c>
      <c r="C40" s="19">
        <f t="shared" si="15"/>
        <v>4.2</v>
      </c>
      <c r="D40" s="20">
        <f t="shared" si="14"/>
        <v>-0.625</v>
      </c>
      <c r="E40" s="20">
        <f t="shared" si="14"/>
        <v>0</v>
      </c>
      <c r="F40" s="33">
        <f t="shared" si="12"/>
        <v>-0.3</v>
      </c>
      <c r="G40" s="37">
        <f t="shared" si="11"/>
        <v>-0.6538461538461539</v>
      </c>
      <c r="H40" s="37">
        <f t="shared" si="13"/>
        <v>2.1666666666666665</v>
      </c>
      <c r="I40" s="37">
        <f t="shared" si="7"/>
        <v>1.5</v>
      </c>
      <c r="J40" s="37">
        <f t="shared" si="7"/>
        <v>1.5714285714285714</v>
      </c>
      <c r="K40" s="37">
        <f t="shared" si="7"/>
        <v>2.3333333333333335</v>
      </c>
      <c r="L40" s="37">
        <f t="shared" si="7"/>
        <v>3.8947368421052633</v>
      </c>
      <c r="M40" s="37">
        <f t="shared" si="7"/>
        <v>1.32</v>
      </c>
      <c r="N40" s="37">
        <f t="shared" si="7"/>
        <v>1.2222222222222223</v>
      </c>
      <c r="O40" s="37">
        <f t="shared" si="7"/>
        <v>2.9</v>
      </c>
      <c r="P40" s="37">
        <f t="shared" si="7"/>
        <v>0.2903225806451613</v>
      </c>
      <c r="Q40" s="37">
        <f t="shared" si="7"/>
        <v>0.7068965517241379</v>
      </c>
      <c r="R40" s="15">
        <f t="shared" si="7"/>
        <v>0.1375</v>
      </c>
      <c r="S40" s="15">
        <f t="shared" si="7"/>
        <v>0.1452991452991453</v>
      </c>
      <c r="T40" s="15">
        <f t="shared" si="7"/>
        <v>0.48333333333333334</v>
      </c>
      <c r="U40" s="15">
        <f t="shared" si="7"/>
        <v>-0.48484848484848486</v>
      </c>
      <c r="V40" s="89">
        <f t="shared" si="8"/>
        <v>0.5892857142857143</v>
      </c>
      <c r="W40" s="89">
        <f t="shared" si="8"/>
        <v>1.9325842696629214</v>
      </c>
      <c r="X40" s="89">
        <f t="shared" si="9"/>
        <v>0.6360153256704981</v>
      </c>
    </row>
    <row r="41" spans="2:24" ht="12.75">
      <c r="B41" s="42" t="s">
        <v>14</v>
      </c>
      <c r="C41" s="19">
        <f t="shared" si="15"/>
        <v>-1</v>
      </c>
      <c r="D41" s="20">
        <f t="shared" si="14"/>
        <v>-1</v>
      </c>
      <c r="E41" s="20">
        <f t="shared" si="14"/>
        <v>-1</v>
      </c>
      <c r="F41" s="33">
        <f t="shared" si="12"/>
        <v>-1</v>
      </c>
      <c r="G41" s="37"/>
      <c r="H41" s="37"/>
      <c r="I41" s="37"/>
      <c r="J41" s="37"/>
      <c r="K41" s="37">
        <f t="shared" si="7"/>
        <v>0.6666666666666666</v>
      </c>
      <c r="L41" s="37">
        <f t="shared" si="7"/>
        <v>1.1666666666666667</v>
      </c>
      <c r="M41" s="37"/>
      <c r="N41" s="37"/>
      <c r="O41" s="37">
        <f t="shared" si="7"/>
        <v>-0.2</v>
      </c>
      <c r="P41" s="37">
        <f t="shared" si="7"/>
        <v>0.5384615384615384</v>
      </c>
      <c r="Q41" s="37">
        <f t="shared" si="7"/>
        <v>1.8181818181818181</v>
      </c>
      <c r="R41" s="15">
        <f t="shared" si="7"/>
        <v>1.0909090909090908</v>
      </c>
      <c r="S41" s="15">
        <f t="shared" si="7"/>
        <v>3.75</v>
      </c>
      <c r="T41" s="15">
        <f t="shared" si="7"/>
        <v>2.4</v>
      </c>
      <c r="U41" s="15">
        <f t="shared" si="7"/>
        <v>-0.5161290322580645</v>
      </c>
      <c r="V41" s="89"/>
      <c r="W41" s="89">
        <f t="shared" si="8"/>
        <v>3.6666666666666665</v>
      </c>
      <c r="X41" s="89">
        <f t="shared" si="9"/>
        <v>0.875</v>
      </c>
    </row>
    <row r="42" spans="2:24" ht="12.75">
      <c r="B42" s="42" t="s">
        <v>15</v>
      </c>
      <c r="C42" s="19">
        <f t="shared" si="15"/>
        <v>0</v>
      </c>
      <c r="D42" s="20"/>
      <c r="E42" s="20">
        <f t="shared" si="14"/>
        <v>1.3333333333333333</v>
      </c>
      <c r="F42" s="33">
        <f t="shared" si="12"/>
        <v>3</v>
      </c>
      <c r="G42" s="37">
        <f t="shared" si="11"/>
        <v>5.5</v>
      </c>
      <c r="H42" s="37"/>
      <c r="I42" s="37">
        <f t="shared" si="7"/>
        <v>-0.2857142857142857</v>
      </c>
      <c r="J42" s="37">
        <f t="shared" si="7"/>
        <v>4</v>
      </c>
      <c r="K42" s="37">
        <f t="shared" si="7"/>
        <v>0.7692307692307693</v>
      </c>
      <c r="L42" s="37">
        <f t="shared" si="7"/>
        <v>5</v>
      </c>
      <c r="M42" s="37">
        <f t="shared" si="7"/>
        <v>2.6</v>
      </c>
      <c r="N42" s="37">
        <f t="shared" si="7"/>
        <v>-0.3</v>
      </c>
      <c r="O42" s="37">
        <f t="shared" si="7"/>
        <v>-0.4782608695652174</v>
      </c>
      <c r="P42" s="37">
        <f t="shared" si="7"/>
        <v>-0.3055555555555556</v>
      </c>
      <c r="Q42" s="37">
        <f t="shared" si="7"/>
        <v>-0.4444444444444444</v>
      </c>
      <c r="R42" s="15">
        <f t="shared" si="7"/>
        <v>0.21428571428571427</v>
      </c>
      <c r="S42" s="15">
        <f t="shared" si="7"/>
        <v>0.8333333333333334</v>
      </c>
      <c r="T42" s="15">
        <f t="shared" si="7"/>
        <v>1.64</v>
      </c>
      <c r="U42" s="15">
        <f t="shared" si="7"/>
        <v>-0.4</v>
      </c>
      <c r="V42" s="89">
        <f t="shared" si="8"/>
        <v>2.3846153846153846</v>
      </c>
      <c r="W42" s="89">
        <f t="shared" si="8"/>
        <v>1.0681818181818181</v>
      </c>
      <c r="X42" s="89">
        <f t="shared" si="9"/>
        <v>-0.2967032967032967</v>
      </c>
    </row>
    <row r="43" spans="2:24" ht="12.75">
      <c r="B43" s="42" t="s">
        <v>93</v>
      </c>
      <c r="C43" s="19">
        <f t="shared" si="15"/>
        <v>10.333333333333334</v>
      </c>
      <c r="D43" s="20"/>
      <c r="E43" s="20">
        <f t="shared" si="14"/>
        <v>-0.29411764705882354</v>
      </c>
      <c r="F43" s="33">
        <f t="shared" si="12"/>
        <v>0</v>
      </c>
      <c r="G43" s="37">
        <f t="shared" si="11"/>
        <v>-0.14705882352941177</v>
      </c>
      <c r="H43" s="37">
        <f t="shared" si="13"/>
        <v>0.13793103448275862</v>
      </c>
      <c r="I43" s="37">
        <f t="shared" si="7"/>
        <v>2.75</v>
      </c>
      <c r="J43" s="37">
        <f t="shared" si="7"/>
        <v>3.764705882352941</v>
      </c>
      <c r="K43" s="37">
        <f t="shared" si="7"/>
        <v>0.5862068965517241</v>
      </c>
      <c r="L43" s="37">
        <f t="shared" si="7"/>
        <v>0.8484848484848485</v>
      </c>
      <c r="M43" s="37">
        <f t="shared" si="7"/>
        <v>-0.37777777777777777</v>
      </c>
      <c r="N43" s="37">
        <f t="shared" si="7"/>
        <v>-0.2839506172839506</v>
      </c>
      <c r="O43" s="37">
        <f t="shared" si="7"/>
        <v>1.5217391304347827</v>
      </c>
      <c r="P43" s="37">
        <f t="shared" si="7"/>
        <v>0.4262295081967213</v>
      </c>
      <c r="Q43" s="37">
        <f t="shared" si="7"/>
        <v>0.32142857142857145</v>
      </c>
      <c r="R43" s="15">
        <f t="shared" si="7"/>
        <v>0.06896551724137931</v>
      </c>
      <c r="S43" s="15">
        <f t="shared" si="7"/>
        <v>0.1724137931034483</v>
      </c>
      <c r="T43" s="15">
        <f t="shared" si="7"/>
        <v>0.3218390804597701</v>
      </c>
      <c r="U43" s="15">
        <f t="shared" si="7"/>
        <v>0</v>
      </c>
      <c r="V43" s="89">
        <f t="shared" si="8"/>
        <v>1.0434782608695652</v>
      </c>
      <c r="W43" s="89">
        <f t="shared" si="8"/>
        <v>0.026595744680851064</v>
      </c>
      <c r="X43" s="89">
        <f t="shared" si="9"/>
        <v>0.5647668393782384</v>
      </c>
    </row>
    <row r="44" spans="2:24" ht="13.5" thickBot="1">
      <c r="B44" s="43" t="s">
        <v>12</v>
      </c>
      <c r="C44" s="21">
        <f t="shared" si="15"/>
        <v>0</v>
      </c>
      <c r="D44" s="22">
        <f t="shared" si="14"/>
        <v>1</v>
      </c>
      <c r="E44" s="22">
        <f t="shared" si="14"/>
        <v>-1</v>
      </c>
      <c r="F44" s="34">
        <f t="shared" si="12"/>
        <v>-1</v>
      </c>
      <c r="G44" s="38">
        <f t="shared" si="11"/>
        <v>1</v>
      </c>
      <c r="H44" s="38">
        <f t="shared" si="13"/>
        <v>3.5</v>
      </c>
      <c r="I44" s="38"/>
      <c r="J44" s="38"/>
      <c r="K44" s="38">
        <f aca="true" t="shared" si="16" ref="I44:U45">+(O22-K22)/K22</f>
        <v>1</v>
      </c>
      <c r="L44" s="38">
        <f t="shared" si="16"/>
        <v>0.5555555555555556</v>
      </c>
      <c r="M44" s="38">
        <f t="shared" si="16"/>
        <v>0.16666666666666666</v>
      </c>
      <c r="N44" s="38">
        <f t="shared" si="16"/>
        <v>0.625</v>
      </c>
      <c r="O44" s="38">
        <f t="shared" si="16"/>
        <v>0.75</v>
      </c>
      <c r="P44" s="38">
        <f t="shared" si="16"/>
        <v>-0.5714285714285714</v>
      </c>
      <c r="Q44" s="38">
        <f t="shared" si="16"/>
        <v>-0.7142857142857143</v>
      </c>
      <c r="R44" s="39">
        <f t="shared" si="16"/>
        <v>-0.3076923076923077</v>
      </c>
      <c r="S44" s="15">
        <f t="shared" si="16"/>
        <v>0</v>
      </c>
      <c r="T44" s="15">
        <f t="shared" si="16"/>
        <v>0.16666666666666666</v>
      </c>
      <c r="U44" s="15">
        <f t="shared" si="16"/>
        <v>2.5</v>
      </c>
      <c r="V44" s="90">
        <f t="shared" si="8"/>
        <v>7.333333333333333</v>
      </c>
      <c r="W44" s="90">
        <f t="shared" si="8"/>
        <v>0.52</v>
      </c>
      <c r="X44" s="90">
        <f t="shared" si="9"/>
        <v>-0.3684210526315789</v>
      </c>
    </row>
    <row r="45" spans="2:24" ht="13.5" thickBot="1">
      <c r="B45" s="71" t="s">
        <v>66</v>
      </c>
      <c r="C45" s="75">
        <f t="shared" si="15"/>
        <v>1.4615384615384615</v>
      </c>
      <c r="D45" s="76">
        <f t="shared" si="14"/>
        <v>0.8415841584158416</v>
      </c>
      <c r="E45" s="76">
        <f t="shared" si="14"/>
        <v>-0.087248322147651</v>
      </c>
      <c r="F45" s="76">
        <f t="shared" si="12"/>
        <v>0.20134228187919462</v>
      </c>
      <c r="G45" s="77">
        <f t="shared" si="11"/>
        <v>0.5885416666666666</v>
      </c>
      <c r="H45" s="77">
        <f t="shared" si="13"/>
        <v>1.064516129032258</v>
      </c>
      <c r="I45" s="77">
        <f t="shared" si="16"/>
        <v>1.786764705882353</v>
      </c>
      <c r="J45" s="77">
        <f t="shared" si="16"/>
        <v>2.3798882681564244</v>
      </c>
      <c r="K45" s="77">
        <f t="shared" si="16"/>
        <v>0.9540983606557377</v>
      </c>
      <c r="L45" s="77">
        <f t="shared" si="16"/>
        <v>0.90625</v>
      </c>
      <c r="M45" s="77">
        <f t="shared" si="16"/>
        <v>0.30606860158311344</v>
      </c>
      <c r="N45" s="77">
        <f t="shared" si="16"/>
        <v>0.1024793388429752</v>
      </c>
      <c r="O45" s="77">
        <f t="shared" si="16"/>
        <v>0.3724832214765101</v>
      </c>
      <c r="P45" s="77">
        <f t="shared" si="16"/>
        <v>0.21174863387978143</v>
      </c>
      <c r="Q45" s="77">
        <f t="shared" si="16"/>
        <v>0.4404040404040404</v>
      </c>
      <c r="R45" s="99">
        <f t="shared" si="16"/>
        <v>0.3343328335832084</v>
      </c>
      <c r="S45" s="99">
        <f t="shared" si="16"/>
        <v>0.676039119804401</v>
      </c>
      <c r="T45" s="99">
        <f t="shared" si="16"/>
        <v>0.8105975197294251</v>
      </c>
      <c r="U45" s="99">
        <f t="shared" si="16"/>
        <v>-0.33099579242636745</v>
      </c>
      <c r="V45" s="92">
        <f>+(AA23-Z23)/Z23</f>
        <v>1.4141414141414141</v>
      </c>
      <c r="W45" s="92">
        <f>+(AB23-AA23)/AA23</f>
        <v>0.488344291691572</v>
      </c>
      <c r="X45" s="92">
        <f t="shared" si="9"/>
        <v>0.3285140562248996</v>
      </c>
    </row>
  </sheetData>
  <sheetProtection/>
  <mergeCells count="1">
    <mergeCell ref="B25:E25"/>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B2:D23"/>
  <sheetViews>
    <sheetView zoomScalePageLayoutView="0" workbookViewId="0" topLeftCell="A1">
      <selection activeCell="A1" sqref="A1"/>
    </sheetView>
  </sheetViews>
  <sheetFormatPr defaultColWidth="11.421875" defaultRowHeight="12.75"/>
  <cols>
    <col min="2" max="2" width="44.8515625" style="0" customWidth="1"/>
    <col min="3" max="4" width="10.57421875" style="0" customWidth="1"/>
  </cols>
  <sheetData>
    <row r="2" ht="15.75">
      <c r="B2" s="65" t="s">
        <v>59</v>
      </c>
    </row>
    <row r="3" ht="15.75">
      <c r="B3" s="65" t="s">
        <v>157</v>
      </c>
    </row>
    <row r="4" ht="13.5" thickBot="1"/>
    <row r="5" spans="3:4" ht="13.5" thickBot="1">
      <c r="C5" s="69" t="s">
        <v>119</v>
      </c>
      <c r="D5" s="69" t="s">
        <v>155</v>
      </c>
    </row>
    <row r="6" spans="2:4" s="109" customFormat="1" ht="12.75">
      <c r="B6" s="41" t="s">
        <v>94</v>
      </c>
      <c r="C6" s="6">
        <v>43</v>
      </c>
      <c r="D6" s="116">
        <v>38</v>
      </c>
    </row>
    <row r="7" spans="2:4" s="109" customFormat="1" ht="12.75">
      <c r="B7" s="42" t="s">
        <v>95</v>
      </c>
      <c r="C7" s="44">
        <v>15</v>
      </c>
      <c r="D7" s="118">
        <v>16</v>
      </c>
    </row>
    <row r="8" spans="2:4" s="109" customFormat="1" ht="12.75">
      <c r="B8" s="42" t="s">
        <v>8</v>
      </c>
      <c r="C8" s="44">
        <v>9</v>
      </c>
      <c r="D8" s="118">
        <v>21</v>
      </c>
    </row>
    <row r="9" spans="2:4" s="109" customFormat="1" ht="12.75">
      <c r="B9" s="42" t="s">
        <v>90</v>
      </c>
      <c r="C9" s="44">
        <v>5</v>
      </c>
      <c r="D9" s="118">
        <v>5</v>
      </c>
    </row>
    <row r="10" spans="2:4" s="109" customFormat="1" ht="12.75">
      <c r="B10" s="42" t="s">
        <v>9</v>
      </c>
      <c r="C10" s="44">
        <v>9</v>
      </c>
      <c r="D10" s="118">
        <v>2</v>
      </c>
    </row>
    <row r="11" spans="2:4" s="109" customFormat="1" ht="12.75">
      <c r="B11" s="42" t="s">
        <v>10</v>
      </c>
      <c r="C11" s="44">
        <v>4</v>
      </c>
      <c r="D11" s="118">
        <v>7</v>
      </c>
    </row>
    <row r="12" spans="2:4" s="109" customFormat="1" ht="12.75">
      <c r="B12" s="42" t="s">
        <v>96</v>
      </c>
      <c r="C12" s="44">
        <v>13</v>
      </c>
      <c r="D12" s="118">
        <v>33</v>
      </c>
    </row>
    <row r="13" spans="2:4" s="109" customFormat="1" ht="12.75">
      <c r="B13" s="42" t="s">
        <v>92</v>
      </c>
      <c r="C13" s="44">
        <v>12</v>
      </c>
      <c r="D13" s="118">
        <v>27</v>
      </c>
    </row>
    <row r="14" spans="2:4" s="109" customFormat="1" ht="12.75">
      <c r="B14" s="42" t="s">
        <v>68</v>
      </c>
      <c r="C14" s="44">
        <v>121</v>
      </c>
      <c r="D14" s="118">
        <v>101</v>
      </c>
    </row>
    <row r="15" spans="2:4" s="109" customFormat="1" ht="12.75">
      <c r="B15" s="42" t="s">
        <v>91</v>
      </c>
      <c r="C15" s="44">
        <v>44</v>
      </c>
      <c r="D15" s="118">
        <v>59</v>
      </c>
    </row>
    <row r="16" spans="2:4" s="109" customFormat="1" ht="12.75">
      <c r="B16" s="42" t="s">
        <v>64</v>
      </c>
      <c r="C16" s="44">
        <v>6</v>
      </c>
      <c r="D16" s="118">
        <v>11</v>
      </c>
    </row>
    <row r="17" spans="2:4" s="109" customFormat="1" ht="12.75">
      <c r="B17" s="42" t="s">
        <v>11</v>
      </c>
      <c r="C17" s="44">
        <v>47</v>
      </c>
      <c r="D17" s="118">
        <v>59</v>
      </c>
    </row>
    <row r="18" spans="2:4" s="109" customFormat="1" ht="12.75">
      <c r="B18" s="42" t="s">
        <v>13</v>
      </c>
      <c r="C18" s="44">
        <v>35</v>
      </c>
      <c r="D18" s="118">
        <v>35</v>
      </c>
    </row>
    <row r="19" spans="2:4" s="109" customFormat="1" ht="12.75">
      <c r="B19" s="42" t="s">
        <v>14</v>
      </c>
      <c r="C19" s="44">
        <v>15</v>
      </c>
      <c r="D19" s="118">
        <v>9</v>
      </c>
    </row>
    <row r="20" spans="2:4" s="109" customFormat="1" ht="12.75">
      <c r="B20" s="42" t="s">
        <v>15</v>
      </c>
      <c r="C20" s="44">
        <v>13</v>
      </c>
      <c r="D20" s="118">
        <v>7</v>
      </c>
    </row>
    <row r="21" spans="2:4" s="109" customFormat="1" ht="12.75">
      <c r="B21" s="42" t="s">
        <v>93</v>
      </c>
      <c r="C21" s="44">
        <v>57</v>
      </c>
      <c r="D21" s="118">
        <v>58</v>
      </c>
    </row>
    <row r="22" spans="2:4" s="109" customFormat="1" ht="13.5" thickBot="1">
      <c r="B22" s="43" t="s">
        <v>12</v>
      </c>
      <c r="C22" s="115">
        <v>5</v>
      </c>
      <c r="D22" s="119">
        <v>4</v>
      </c>
    </row>
    <row r="23" spans="2:4" s="109" customFormat="1" ht="13.5" thickBot="1">
      <c r="B23" s="71" t="s">
        <v>66</v>
      </c>
      <c r="C23" s="110">
        <f>SUM(C6:C22)</f>
        <v>453</v>
      </c>
      <c r="D23" s="110">
        <f>SUM(D6:D22)</f>
        <v>492</v>
      </c>
    </row>
    <row r="24" s="109" customFormat="1" ht="12.75"/>
    <row r="25" s="109" customFormat="1" ht="12.75"/>
    <row r="26" s="109" customFormat="1" ht="12.75"/>
    <row r="27" s="109" customFormat="1" ht="12.75"/>
    <row r="28" s="109" customFormat="1" ht="12.75"/>
    <row r="29" s="109" customFormat="1" ht="12.75"/>
    <row r="30" s="109" customFormat="1" ht="12.75"/>
    <row r="31" s="109" customFormat="1" ht="12.75"/>
    <row r="32" s="109" customFormat="1" ht="12.75"/>
    <row r="33" s="109" customFormat="1" ht="12.75"/>
    <row r="34" s="109" customFormat="1" ht="12.75"/>
    <row r="35" s="109" customFormat="1" ht="12.75"/>
    <row r="36" s="109" customFormat="1" ht="12.75"/>
    <row r="37" s="109" customFormat="1" ht="12.75"/>
    <row r="38" s="109" customFormat="1" ht="12.75"/>
    <row r="39" s="109" customFormat="1" ht="12.75"/>
    <row r="40" s="109" customFormat="1" ht="12.75"/>
    <row r="41" s="109" customFormat="1" ht="12.75"/>
    <row r="42" s="109" customFormat="1" ht="12.75"/>
    <row r="43" s="109" customFormat="1" 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cp:lastPrinted>2012-06-13T08:09:23Z</cp:lastPrinted>
  <dcterms:created xsi:type="dcterms:W3CDTF">2008-12-05T10:12:17Z</dcterms:created>
  <dcterms:modified xsi:type="dcterms:W3CDTF">2012-10-02T06:46:30Z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